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acticante\Desktop\"/>
    </mc:Choice>
  </mc:AlternateContent>
  <bookViews>
    <workbookView xWindow="0" yWindow="0" windowWidth="11670" windowHeight="4545"/>
  </bookViews>
  <sheets>
    <sheet name="Anexo 7 - Personal Fijo" sheetId="1" r:id="rId1"/>
    <sheet name="Anexo 8 - Monitoreo" sheetId="2" r:id="rId2"/>
    <sheet name="Anexo 9 - Comunicaciones" sheetId="3" r:id="rId3"/>
    <sheet name="Anexo 10. Equipos y Repuestos" sheetId="4" r:id="rId4"/>
    <sheet name="Anexo 11 - Técnicos disponibles" sheetId="5" r:id="rId5"/>
    <sheet name="Anexo 12. Valor hora mmto" sheetId="6" r:id="rId6"/>
    <sheet name="Anexo 13 - Plataforma informes" sheetId="7" r:id="rId7"/>
    <sheet name="Anexo 14 - Propuesta Económica " sheetId="8" r:id="rId8"/>
    <sheet name="Hoja1" sheetId="9" r:id="rId9"/>
  </sheets>
  <definedNames>
    <definedName name="_Toc432599962" localSheetId="7">#REF!</definedName>
  </definedNames>
  <calcPr calcId="162913"/>
  <extLst>
    <ext uri="GoogleSheetsCustomDataVersion1">
      <go:sheetsCustomData xmlns:go="http://customooxmlschemas.google.com/" r:id="rId12" roundtripDataSignature="AMtx7mgdJz/jDeqEz1BBuNvcwJA0iB5YMQ=="/>
    </ext>
  </extLst>
</workbook>
</file>

<file path=xl/calcChain.xml><?xml version="1.0" encoding="utf-8"?>
<calcChain xmlns="http://schemas.openxmlformats.org/spreadsheetml/2006/main">
  <c r="B51" i="1" l="1"/>
  <c r="E6" i="6" l="1"/>
  <c r="F6" i="6"/>
  <c r="G6" i="6"/>
  <c r="I6" i="6"/>
  <c r="I7" i="6" s="1"/>
  <c r="G154" i="4"/>
  <c r="F5" i="3"/>
  <c r="F8" i="3" s="1"/>
  <c r="F6" i="3"/>
  <c r="H10" i="2"/>
  <c r="H9" i="2"/>
  <c r="H8" i="2"/>
  <c r="H7" i="2"/>
  <c r="H6" i="2"/>
  <c r="H12" i="2" s="1"/>
  <c r="H14" i="2" s="1"/>
  <c r="H5" i="2"/>
  <c r="A33" i="1"/>
  <c r="A32" i="1"/>
  <c r="A31" i="1"/>
  <c r="A30" i="1"/>
  <c r="D26" i="1"/>
  <c r="E26" i="1" s="1"/>
  <c r="D25" i="1"/>
  <c r="E25" i="1" s="1"/>
  <c r="B33" i="1" s="1"/>
  <c r="D24" i="1"/>
  <c r="E24" i="1" s="1"/>
  <c r="B32" i="1" s="1"/>
  <c r="D23" i="1"/>
  <c r="E23" i="1" s="1"/>
  <c r="B31" i="1" s="1"/>
  <c r="D22" i="1"/>
  <c r="E22" i="1"/>
  <c r="B30" i="1" s="1"/>
  <c r="I16" i="1"/>
  <c r="H16" i="1"/>
  <c r="H14" i="1"/>
  <c r="H17" i="1" s="1"/>
  <c r="B38" i="1" s="1"/>
  <c r="I14" i="1"/>
  <c r="H15" i="1"/>
  <c r="I15" i="1"/>
  <c r="H18" i="2" l="1"/>
  <c r="H15" i="2"/>
  <c r="H19" i="2" s="1"/>
  <c r="B39" i="1"/>
  <c r="F11" i="3"/>
  <c r="F14" i="3" s="1"/>
  <c r="F9" i="3"/>
  <c r="F12" i="3" s="1"/>
  <c r="I9" i="6"/>
  <c r="I10" i="6" s="1"/>
  <c r="F16" i="3" l="1"/>
  <c r="F17" i="3" s="1"/>
  <c r="B42" i="1"/>
  <c r="B45" i="1" s="1"/>
  <c r="B41" i="1"/>
  <c r="B44" i="1" s="1"/>
  <c r="B47" i="1" s="1"/>
  <c r="I11" i="6"/>
  <c r="H22" i="2"/>
  <c r="H24" i="2" l="1"/>
  <c r="H25" i="2" s="1"/>
  <c r="B49" i="1"/>
  <c r="B50" i="1" s="1"/>
  <c r="F18" i="3"/>
  <c r="C9" i="8" s="1"/>
  <c r="C7" i="8" l="1"/>
  <c r="C12" i="8" s="1"/>
  <c r="H26" i="2"/>
  <c r="C8" i="8" s="1"/>
</calcChain>
</file>

<file path=xl/sharedStrings.xml><?xml version="1.0" encoding="utf-8"?>
<sst xmlns="http://schemas.openxmlformats.org/spreadsheetml/2006/main" count="490" uniqueCount="361">
  <si>
    <t>LOGO DEL PROPONENTE</t>
  </si>
  <si>
    <t>ANEXO 7 - VALOR SERVICIO MENSUAL PERSONAL FIJO REQUERIDO</t>
  </si>
  <si>
    <t>SALARIO BÁSICO</t>
  </si>
  <si>
    <t>FACTOR CONSTANTE DEL PROPONENTE:</t>
  </si>
  <si>
    <t>OPERADORES DE MEDIOS TECNOLÓGICOS (1 servicio 24 horas + 1 servicio L-V 12 horas)</t>
  </si>
  <si>
    <t>JORNADA</t>
  </si>
  <si>
    <t>LABORA FESTIVOS</t>
  </si>
  <si>
    <t>HORARIO</t>
  </si>
  <si>
    <t>SERVICIO</t>
  </si>
  <si>
    <t>Factor  (%)
6:00 A.M. a 9:00 P.M.</t>
  </si>
  <si>
    <t>Factor (%)
9:00 P.M. a 6:00 A.M.</t>
  </si>
  <si>
    <t>DIAS EFECTIVOS</t>
  </si>
  <si>
    <t>TARIFA</t>
  </si>
  <si>
    <t>L - D</t>
  </si>
  <si>
    <t>SI</t>
  </si>
  <si>
    <t>06:00 a 18:00</t>
  </si>
  <si>
    <t>18:00 a 06:00</t>
  </si>
  <si>
    <t>L - V</t>
  </si>
  <si>
    <t>SUB - TOTAL</t>
  </si>
  <si>
    <t>PERSONAL DE APOYO ADMINISTRATIVO</t>
  </si>
  <si>
    <t>CARGO</t>
  </si>
  <si>
    <t>SALARIO</t>
  </si>
  <si>
    <t>FACTOR PRESTACIONAL (%)</t>
  </si>
  <si>
    <t>VALOR FACTOR PRESTACIONAL</t>
  </si>
  <si>
    <t>SALARIO + FACTOR PRESTACIONAL</t>
  </si>
  <si>
    <t>Coordinador técnico</t>
  </si>
  <si>
    <t>Técnico de campo</t>
  </si>
  <si>
    <t>Analista de riesgos</t>
  </si>
  <si>
    <t>Analista de Proyectos</t>
  </si>
  <si>
    <t>RESUMEN</t>
  </si>
  <si>
    <t>VALOR MES</t>
  </si>
  <si>
    <t>Rodamiento Coordinador técnico</t>
  </si>
  <si>
    <t>Rodamiento - Técnico de campo</t>
  </si>
  <si>
    <t>Rodamiento - Analista de riesgos</t>
  </si>
  <si>
    <t>Operadores de Medios Tecnológicos</t>
  </si>
  <si>
    <t>TOTAL MES ANTES DE IVA</t>
  </si>
  <si>
    <t>VALOR MES 2020</t>
  </si>
  <si>
    <t>VALOR MES 2021 (Proyección incremento SMMLV de 4,5%)</t>
  </si>
  <si>
    <t>VIGENCIA 2020 (0,5 meses)</t>
  </si>
  <si>
    <t>VIGENCIA 2021 (11,5 meses)</t>
  </si>
  <si>
    <t>SUBTOTAL</t>
  </si>
  <si>
    <t>% AIU</t>
  </si>
  <si>
    <t>AIU</t>
  </si>
  <si>
    <t>IVA (1.9%) sobre el AIU</t>
  </si>
  <si>
    <t>TOTAL PERSONAL FIJO REQUERIDO</t>
  </si>
  <si>
    <t xml:space="preserve">NOTA: </t>
  </si>
  <si>
    <t>a. Diligenciar solo las casillas señaladas en color verde.</t>
  </si>
  <si>
    <t>ANEXO 8 - MONITOREO DE ALARMAS</t>
  </si>
  <si>
    <t>CONCEPTO</t>
  </si>
  <si>
    <t>CANTIDAD</t>
  </si>
  <si>
    <t>UBICACIÓN (necesidad actual)</t>
  </si>
  <si>
    <t>VALOR  UNITARIO MES (ANTES DE IVA)</t>
  </si>
  <si>
    <t>VALOR  TOTAL MES (ANTES DE IVA)</t>
  </si>
  <si>
    <r>
      <t xml:space="preserve">Servicio de monitoreo de alarma corporativa </t>
    </r>
    <r>
      <rPr>
        <b/>
        <sz val="12"/>
        <color rgb="FF000000"/>
        <rFont val="Calibri"/>
      </rPr>
      <t>sin</t>
    </r>
    <r>
      <rPr>
        <sz val="12"/>
        <color rgb="FF000000"/>
        <rFont val="Calibri"/>
      </rPr>
      <t xml:space="preserve"> reacción</t>
    </r>
    <r>
      <rPr>
        <b/>
        <sz val="12"/>
        <color rgb="FF000000"/>
        <rFont val="Calibri"/>
      </rPr>
      <t xml:space="preserve"> (línea telefónica)</t>
    </r>
  </si>
  <si>
    <r>
      <t xml:space="preserve">Servicio de monitoreo de alarma corporativa </t>
    </r>
    <r>
      <rPr>
        <b/>
        <sz val="12"/>
        <color rgb="FF000000"/>
        <rFont val="Calibri"/>
      </rPr>
      <t>con</t>
    </r>
    <r>
      <rPr>
        <sz val="12"/>
        <color rgb="FF000000"/>
        <rFont val="Calibri"/>
      </rPr>
      <t xml:space="preserve"> reacción </t>
    </r>
    <r>
      <rPr>
        <b/>
        <sz val="12"/>
        <color rgb="FF000000"/>
        <rFont val="Calibri"/>
      </rPr>
      <t>(línea telefónica)</t>
    </r>
  </si>
  <si>
    <r>
      <t xml:space="preserve">Servicio de monitoreo de alarma corporativa </t>
    </r>
    <r>
      <rPr>
        <b/>
        <sz val="12"/>
        <color rgb="FF000000"/>
        <rFont val="Calibri"/>
      </rPr>
      <t>sin</t>
    </r>
    <r>
      <rPr>
        <sz val="12"/>
        <color rgb="FF000000"/>
        <rFont val="Calibri"/>
      </rPr>
      <t xml:space="preserve"> reacción </t>
    </r>
    <r>
      <rPr>
        <b/>
        <sz val="12"/>
        <color rgb="FF000000"/>
        <rFont val="Calibri"/>
      </rPr>
      <t>(GPRS)</t>
    </r>
  </si>
  <si>
    <t xml:space="preserve">Bloque 4, 5, 6, 9, 10-206, 20-234, 20-316, 20-335, 21-212, 21-326, bloque 22, Bloque 26, Bloque 26A,  Local Barrientos, </t>
  </si>
  <si>
    <r>
      <t xml:space="preserve">Servicio de monitoreo de alarma corporativa </t>
    </r>
    <r>
      <rPr>
        <b/>
        <sz val="12"/>
        <color rgb="FF000000"/>
        <rFont val="Calibri"/>
      </rPr>
      <t>con</t>
    </r>
    <r>
      <rPr>
        <sz val="12"/>
        <color rgb="FF000000"/>
        <rFont val="Calibri"/>
      </rPr>
      <t xml:space="preserve"> reacción</t>
    </r>
    <r>
      <rPr>
        <b/>
        <sz val="12"/>
        <color rgb="FF000000"/>
        <rFont val="Calibri"/>
      </rPr>
      <t xml:space="preserve"> (GPRS)</t>
    </r>
  </si>
  <si>
    <t>Placa polideportiva, Edificio de proyectos de extensión, Casa prado- Serpentario, Bodega Bedout,  Finca Carmen Viboral, Aula ambiental la Estrella, Oficinas Bosque Plaza</t>
  </si>
  <si>
    <r>
      <t xml:space="preserve">Servicio de monitoreo de alarma corporativa </t>
    </r>
    <r>
      <rPr>
        <b/>
        <sz val="12"/>
        <color rgb="FF000000"/>
        <rFont val="Calibri"/>
      </rPr>
      <t>sin</t>
    </r>
    <r>
      <rPr>
        <sz val="12"/>
        <color rgb="FF000000"/>
        <rFont val="Calibri"/>
      </rPr>
      <t xml:space="preserve"> reacción</t>
    </r>
    <r>
      <rPr>
        <b/>
        <sz val="12"/>
        <color rgb="FF000000"/>
        <rFont val="Calibri"/>
      </rPr>
      <t xml:space="preserve"> (IP)</t>
    </r>
  </si>
  <si>
    <r>
      <t xml:space="preserve">Servicio de monitoreo de alarma corporativa </t>
    </r>
    <r>
      <rPr>
        <b/>
        <sz val="12"/>
        <color rgb="FF000000"/>
        <rFont val="Calibri"/>
      </rPr>
      <t>con</t>
    </r>
    <r>
      <rPr>
        <sz val="12"/>
        <color rgb="FF000000"/>
        <rFont val="Calibri"/>
      </rPr>
      <t xml:space="preserve"> reacción</t>
    </r>
    <r>
      <rPr>
        <b/>
        <sz val="12"/>
        <color rgb="FF000000"/>
        <rFont val="Calibri"/>
      </rPr>
      <t xml:space="preserve"> (IP)</t>
    </r>
  </si>
  <si>
    <t>SUBTOTAL MES</t>
  </si>
  <si>
    <t>VALOR MES 2021 (Proyección incremento IPC 3,14% - Banco de la República)</t>
  </si>
  <si>
    <t xml:space="preserve">SUBTOTAL </t>
  </si>
  <si>
    <t>%AIU</t>
  </si>
  <si>
    <t>IVA (19%)</t>
  </si>
  <si>
    <t>GRAN TOTAL</t>
  </si>
  <si>
    <t>ANEXO 9 - COMUNICACIONES</t>
  </si>
  <si>
    <t>DESCRIPCIÓN</t>
  </si>
  <si>
    <t>MARCA</t>
  </si>
  <si>
    <t>VALOR UNITARIO</t>
  </si>
  <si>
    <t>VAOR TOTAL</t>
  </si>
  <si>
    <t>Licencia para Plataforma TEUNO: (Radios, App Celular con SOS, Tablets con SOS y el Pc de la Central de Monitoreo). Pago Mensual.</t>
  </si>
  <si>
    <t>TEUNO</t>
  </si>
  <si>
    <t>Plan de voz y datos (SIM)</t>
  </si>
  <si>
    <t>VALOR MES 2021 (Proyección incremento IPC 3,14% -Banco de la República)</t>
  </si>
  <si>
    <t>VIGENCIA 2021 (11,5  meses)</t>
  </si>
  <si>
    <t>SUBTOTAL COMUNICACIONES</t>
  </si>
  <si>
    <t>TOTAL COMUNICACIONES</t>
  </si>
  <si>
    <t>LOGO EL PROPONENTE</t>
  </si>
  <si>
    <t>ANEXO 10 -  EQUIPOS, REPUESTOS, ELEMENTOS Y ACCESORIOS</t>
  </si>
  <si>
    <t>ITEM</t>
  </si>
  <si>
    <t>CANT</t>
  </si>
  <si>
    <t>DETALLE</t>
  </si>
  <si>
    <t>REFERENCIA</t>
  </si>
  <si>
    <t>OBSERVACIÓN</t>
  </si>
  <si>
    <t>VALOR UNITARIO
(IVA INCLUIDO)</t>
  </si>
  <si>
    <t>FUENTE DE PODER TIPO TARJETA DE 20 AMP 12VDC CON RESPALDO DE BATERÍA, INCLUYE GABINETE Y BATERÍA RECOMENDADA</t>
  </si>
  <si>
    <t>FUENTE DE PODER TIPO TARJETA DE 10 AMP 12VDC CON RESPALDO DE BATERÍA, INCLUYE GABINETE Y BATERÍA RECOMENDADA</t>
  </si>
  <si>
    <t>AMORTIGUADOR TORNIQUETE BOONEDAM TST-75 ESCA2</t>
  </si>
  <si>
    <t>PUERTA BATIENTE PARA PERSONAS CON MOVILIDAD REDUCIDA</t>
  </si>
  <si>
    <t>BRAZO DE BARRERA VEHICULAR EN ALUMINIO CON CINTA REFLECTIVA (5MTS APROXIMADAMENTE)</t>
  </si>
  <si>
    <t>LECTORA DE PROXIMIDAD PARA TARJETAS MIFARE CLASSIC Y PLUS X</t>
  </si>
  <si>
    <t>HID</t>
  </si>
  <si>
    <t>R10 </t>
  </si>
  <si>
    <t>O SUPERIOR QUE SEA COMPATIBLE</t>
  </si>
  <si>
    <t xml:space="preserve">LECTORA DE LARGO ALCANCE PARA TARJETAS MIFARE CLASSIC Y PLUS X </t>
  </si>
  <si>
    <t>HID/SOFTWARE HOUSE</t>
  </si>
  <si>
    <t xml:space="preserve">BOTÓN DE SALIDA TIPO NO TOUCH </t>
  </si>
  <si>
    <t>ENFORCER</t>
  </si>
  <si>
    <t>ELECTROIMAN 300LBS CON CONTACTO SECO INCORPORADO (NC-C-NO), SIN BUZZER Y CON SOPORTE TIPO ZL</t>
  </si>
  <si>
    <t>ELECTROIMAN 600LBS CON CONTACTO SECO INCORPORADO (NC-C-NO), SIN BUZZER Y CON SOPORTE TIPO ZL</t>
  </si>
  <si>
    <t>JUEGO DE PLATINA ZL, PARA ELECTROIMANES DE HASTA 600 LBS</t>
  </si>
  <si>
    <t>CIERRA PUERTAS 80KGS</t>
  </si>
  <si>
    <t>TARJETAS MIFARE PLUS X - CAJA X 100</t>
  </si>
  <si>
    <t xml:space="preserve">MONITOR TIPO INDUSTRIAL DE 47" CON BISEL ULTRA DELGADO PARA VIDEOWALL </t>
  </si>
  <si>
    <t>LG - SAMSUNG</t>
  </si>
  <si>
    <t>DISCO DURO EXTERNO DE 1 TB CONEXIÓN USB</t>
  </si>
  <si>
    <t>DISCO DURO DE 1.2 TB 2.5" PARA SERVIDOR HP PROLIANT DL360 G7</t>
  </si>
  <si>
    <t>HP</t>
  </si>
  <si>
    <t>DISCO DURO DE 2TB, 3.5" PARA SERVIDOR HP StorageWorks MSA60</t>
  </si>
  <si>
    <t>DISCO DURO DE 2TB PARA SERVIDOR DE APLICACIONES DL380 G9</t>
  </si>
  <si>
    <t>DISCO DURO DE 300 GB PARA SERVIDOR DE APLICACIONES DL380 G6</t>
  </si>
  <si>
    <t>DISCO DURO DE 1.2 TB PARA SERVIDOR DE APLICACIONES DL380 G6</t>
  </si>
  <si>
    <t>DISCO DURO DE 2 TB PARA SERVIDOR HP STOREASY 1630</t>
  </si>
  <si>
    <t>DISCO DURO DE 1.2 TB PARA SERVIDOR HP PROLIANT DL360 G8</t>
  </si>
  <si>
    <t>DISCO DURO DE 1 TB 3.5"  PARA NVR</t>
  </si>
  <si>
    <t>WESTERN DIGITAL</t>
  </si>
  <si>
    <t>FUENTES DE ALIMENTACIÓN PARA CÁMARAS 12V-1,5AMP</t>
  </si>
  <si>
    <t>CÁMARA IP TIPO MINIDOMO, PoE , WDR, 4 MEGAPIXEL, ANTIVANDÁLICA, H.265, ONVIF, INCLUYE ELEMENTOS DE INSTALACIÓN</t>
  </si>
  <si>
    <t xml:space="preserve">VIVOTEK </t>
  </si>
  <si>
    <t>FD8169A</t>
  </si>
  <si>
    <t>O SIMILAR</t>
  </si>
  <si>
    <t>CÁMARA IP TIPO BALA, PoE , WDR, 2 MEGAPIXEL, ANTIVANDÁLICA, H.265, ONVIF, INCLUYE ELEMENTOS DE INSTALACIÓN</t>
  </si>
  <si>
    <t>IB9367</t>
  </si>
  <si>
    <t>CÁMARA IP 180°, POE, 2 MEGAPIXELES, H.265, ONVIF, INCLUYE ELEMENTOS DE INSTALACIÓN</t>
  </si>
  <si>
    <t>CC8370</t>
  </si>
  <si>
    <t>CÁMARA IP 360°, POE, 2 MEGAPIXELES, H.265, ONVIF, INCLUYE ELEMENTOS DE INSTALACIÓN</t>
  </si>
  <si>
    <t>FE8181</t>
  </si>
  <si>
    <t>DOMO PTZ PoE 4 MEGAPIXEL, 10X, WDR, H.265, ONVIF, INCLUYE SOPORTE Y ELEMENTOS DE INSTALACIÓN</t>
  </si>
  <si>
    <t>SD9161</t>
  </si>
  <si>
    <t>DOMO PTZ PoE 4 MEGAPIXEL, 20X, WDR, H.265, ONVIF, INCLUYE SOPORTE  Y ELEMENTOS DE INSTALACIÓN</t>
  </si>
  <si>
    <t>SD9361</t>
  </si>
  <si>
    <t>DOMO PTZ PoE 2 MEGAPIXEL, 30X, WDR, H.265, ONVIF, INCLUYE SOPORTE Y ELEMENTOS DE INSTALACIÓN</t>
  </si>
  <si>
    <t>SD9362</t>
  </si>
  <si>
    <t>TRANSFORMADOR 16 VOLTIOS 40 VA</t>
  </si>
  <si>
    <t xml:space="preserve">PANEL DE ALARMA CON CAPACIDAD PARA 32 ZONAS </t>
  </si>
  <si>
    <t>DSC</t>
  </si>
  <si>
    <t>1832</t>
  </si>
  <si>
    <t xml:space="preserve">POWER SERIES </t>
  </si>
  <si>
    <t>HS2032</t>
  </si>
  <si>
    <t>POWER SERIES NEO</t>
  </si>
  <si>
    <t>HS3132</t>
  </si>
  <si>
    <t>POWER SERIES PRO</t>
  </si>
  <si>
    <t>PANEL DE ALARMA CON CAPACIDAD PARA 64 ZONAS</t>
  </si>
  <si>
    <t>HS2064</t>
  </si>
  <si>
    <t xml:space="preserve">POWER SERIES NEO </t>
  </si>
  <si>
    <t>PANEL DE ALARMA CON CAPACIDAD PARA 128 ZONAS</t>
  </si>
  <si>
    <t>HS2128</t>
  </si>
  <si>
    <t>HS3128</t>
  </si>
  <si>
    <t>PANEL DE ALARMA CON CAPACIDAD PARA 248 ZONAS</t>
  </si>
  <si>
    <t>HS3248</t>
  </si>
  <si>
    <t xml:space="preserve">TECLADO DE ALARMA LCD </t>
  </si>
  <si>
    <t>PK5501</t>
  </si>
  <si>
    <t>PK5500</t>
  </si>
  <si>
    <t>HS2LCD</t>
  </si>
  <si>
    <t>HS2LCDRF9</t>
  </si>
  <si>
    <t>HS2LCDWF9</t>
  </si>
  <si>
    <t>HS2LCDPRO</t>
  </si>
  <si>
    <t>HS2LCDRFPRO</t>
  </si>
  <si>
    <t>HS2LCDWF9PRO</t>
  </si>
  <si>
    <t xml:space="preserve">ADAPTADOR DE CORRIENTE </t>
  </si>
  <si>
    <t>HS365WPS</t>
  </si>
  <si>
    <t>COMUNICADOR DE ALARMA VIA INTERNET</t>
  </si>
  <si>
    <t>TL-260</t>
  </si>
  <si>
    <t>COMUNICADOR DE ALARMA DOBLE VINCULO VIA INTERNET Y LTE</t>
  </si>
  <si>
    <t>TL-2603 GS</t>
  </si>
  <si>
    <t>TL-280R</t>
  </si>
  <si>
    <t>TL-280LE</t>
  </si>
  <si>
    <t xml:space="preserve">EXPANSOR DE 8 ZONAS </t>
  </si>
  <si>
    <t>PC5108</t>
  </si>
  <si>
    <t>HSM2108</t>
  </si>
  <si>
    <t>HSM3408</t>
  </si>
  <si>
    <t xml:space="preserve">RECEPTOR INALAMBRICO </t>
  </si>
  <si>
    <t xml:space="preserve">RF5132 </t>
  </si>
  <si>
    <t>MODULO TRANSCEPTOR DE HOST POWERG</t>
  </si>
  <si>
    <t>HSMHOSTX</t>
  </si>
  <si>
    <t>REPETIDOR INALAMBRICO POWERG</t>
  </si>
  <si>
    <t>PGX920</t>
  </si>
  <si>
    <t>SIRENA INTERIOR INALÁMBRICA POWERG</t>
  </si>
  <si>
    <t>PGX901 BATT</t>
  </si>
  <si>
    <t>SIRENA EXTERIOR INALÁMBRICA POWERG</t>
  </si>
  <si>
    <t>PGX9911B BATT</t>
  </si>
  <si>
    <t>DETECTOR INALÁMBRICO DE MOVIMIENTO POWERG DUAL</t>
  </si>
  <si>
    <t>PGX984P</t>
  </si>
  <si>
    <t>DETECTOR INALÁMBRICO PIR 360 GRADOS POWERG</t>
  </si>
  <si>
    <t>PGX872</t>
  </si>
  <si>
    <t>CONTACTO INALÁMBRICO PARA PUERTA/VENTANA POWER G</t>
  </si>
  <si>
    <t>PGX945</t>
  </si>
  <si>
    <t>DETECTOR INALÁMBRICO DE HUMO POWER G</t>
  </si>
  <si>
    <t>PGX926</t>
  </si>
  <si>
    <t>FUENTE DE ALIMENTACION SUPERVISADA DE 3AMP</t>
  </si>
  <si>
    <t>HSM 3350</t>
  </si>
  <si>
    <t>INFLARROJO DOBLE TECNOLOGÍA</t>
  </si>
  <si>
    <t>LC-104</t>
  </si>
  <si>
    <t>INFRARROJO CABLEADO 360 GRADOS</t>
  </si>
  <si>
    <t>BV-500</t>
  </si>
  <si>
    <t>INFLARROJO DOBLE TECNOLOGÍA PARA EXTERIOR</t>
  </si>
  <si>
    <t>ROKONET/DSC</t>
  </si>
  <si>
    <t>LC-151</t>
  </si>
  <si>
    <t>MAGNÉTICO LIVIANO</t>
  </si>
  <si>
    <t xml:space="preserve">MAGNÉTICO SEMIPESADO </t>
  </si>
  <si>
    <t>MAGNÉTICO INDUSTRIAL (TIPO PESADO)</t>
  </si>
  <si>
    <t xml:space="preserve">MAGNÉTICO INALÁMBRICO </t>
  </si>
  <si>
    <t>WS4945</t>
  </si>
  <si>
    <t>SENSOR DE HUMO 4 HILOS CERTIFICADO UL</t>
  </si>
  <si>
    <t>BOSH/ESL/MIRCOM</t>
  </si>
  <si>
    <t>SENSOR DE TEMPERATURA CON DISPLAY</t>
  </si>
  <si>
    <t>HONEYWELL</t>
  </si>
  <si>
    <t>TS300</t>
  </si>
  <si>
    <t>SIRENA DE 20WATT</t>
  </si>
  <si>
    <t>SIRENA DE 30WATT</t>
  </si>
  <si>
    <t>TAMPER</t>
  </si>
  <si>
    <t xml:space="preserve">SS-072Q </t>
  </si>
  <si>
    <t>ESTACION MANUAL COMPATIBLE PANEL VIGILANT VS1 o VS2</t>
  </si>
  <si>
    <t>SIRENA ESTROBO DE 24 VOLTIOS VDC 75 CANDELAS</t>
  </si>
  <si>
    <t>BOTON DE PÁNICO FIJO</t>
  </si>
  <si>
    <t>KIT PÁNICO INALÁMBRICO</t>
  </si>
  <si>
    <t>ULTRA</t>
  </si>
  <si>
    <t>FUENTE 3AMP, INCLUYE GABINETE TRANSFORMADOR Y BATERÍAS DE RESPALDO</t>
  </si>
  <si>
    <t>SECO-LARM</t>
  </si>
  <si>
    <t>FUENTE 5AMP, INCLUYE GABINETE TRANSFORMADOR Y BATERÍAS DE RESPALDO</t>
  </si>
  <si>
    <t>TOMA AÉREO ENCAUCHETADO</t>
  </si>
  <si>
    <t>BATERÍA 12VDC, 4AMP</t>
  </si>
  <si>
    <t>BATERÍA 12VDC, 7AMP</t>
  </si>
  <si>
    <t>BATERÍA 12VDC, 18AMP</t>
  </si>
  <si>
    <t>CABLE UTP, CATEGORÍA 5E (VR, METRO) CERTIFICADO UL</t>
  </si>
  <si>
    <t>100% COBRE</t>
  </si>
  <si>
    <t>CABLE UTP, CATEGORÍA 6 (VR, METRO) CERTIFICADO UL</t>
  </si>
  <si>
    <t>CABLE UTP DE EXTERIOR, CATEGORÍA 5E (VR, METRO) CERTIFICADO UL</t>
  </si>
  <si>
    <t xml:space="preserve">CABLE DUPLEX 2X18 </t>
  </si>
  <si>
    <t>CONECTORES RJ45 CATEGORÍA 5E</t>
  </si>
  <si>
    <t>CONECTORES RJ45 CATEGORÍA 6A</t>
  </si>
  <si>
    <t>CANALETA PLÁSTICA RANURADA 25X25 CM</t>
  </si>
  <si>
    <t>TUBERÍA EMT 1/2"</t>
  </si>
  <si>
    <t>UNIÓN TUBERÍA EMT 1/2"</t>
  </si>
  <si>
    <t>ENTRADA A CAJA EMT 1/2"</t>
  </si>
  <si>
    <t>CURVA EMT 1/2"</t>
  </si>
  <si>
    <t>GRAPA TUBERÍA EMT 1/2"</t>
  </si>
  <si>
    <t>TUBERÍA EMT 3/4"</t>
  </si>
  <si>
    <t>UNIÓN TUBERÍA EMT 3/4"</t>
  </si>
  <si>
    <t>ENTRADA A CAJA EMT 3/4"</t>
  </si>
  <si>
    <t>CURVA EMT 3/4"</t>
  </si>
  <si>
    <t>GRAPA TUBERÍA EMT 3/4"</t>
  </si>
  <si>
    <t>TUBERÍA EMT 1"</t>
  </si>
  <si>
    <t>UNIÓN TUBERÍA EMT 1"</t>
  </si>
  <si>
    <t>ENTRADA A CAJA EMT 1"</t>
  </si>
  <si>
    <t>CURVA EMT 1"</t>
  </si>
  <si>
    <t>GRAPA TUBERÍA EMT 1"</t>
  </si>
  <si>
    <t>CORAZA 1/2"</t>
  </si>
  <si>
    <t>CORAZA 3/4"</t>
  </si>
  <si>
    <t>CORAZA 1"</t>
  </si>
  <si>
    <t>CONECTORES RECTO DE 1/2" PARA CORAZA</t>
  </si>
  <si>
    <t>CONECTORES RECTO DE 3/4" PARA CORAZA</t>
  </si>
  <si>
    <t>CONECTORES RECTO DE 1" PARA CORAZA</t>
  </si>
  <si>
    <t>CONDULETA PARA TUBERÍA EMT 1/2"</t>
  </si>
  <si>
    <t>CONDULETA PARA TUBERÍA EMT 3/4"</t>
  </si>
  <si>
    <t>CAJA METÁLICA 12X12 CON TAPA LISA</t>
  </si>
  <si>
    <t>CAJA PLÁSTICA DEXON 10X10X5</t>
  </si>
  <si>
    <t>CAJA RAWELT 2X4 CON ENTRADA DE 1/2" Y TAPA LISA</t>
  </si>
  <si>
    <t>CAJA RAWELT 2X4 CON ENTRADA DE 3/4" Y TAPA LISA</t>
  </si>
  <si>
    <t>GABINETE METÁLICO 40X40 CM FONDO MADERA COLOR BLANCO</t>
  </si>
  <si>
    <t>GABINETE METÁLICO 60X40 CM FONDO MADERA COLOR BLANCO</t>
  </si>
  <si>
    <t>TAPA LISA PLÁSTICA 2X4 CM COLOR BLANCO</t>
  </si>
  <si>
    <t xml:space="preserve">TAPA LISA METÁLICA 2X4 CM </t>
  </si>
  <si>
    <t>ROLLO ETIQUETAS PARA MARCADORA</t>
  </si>
  <si>
    <t>DYMO</t>
  </si>
  <si>
    <t>PANDUIT</t>
  </si>
  <si>
    <t>s100x150vac</t>
  </si>
  <si>
    <t>T050x000VPC-BK</t>
  </si>
  <si>
    <t>ROLLO CINTA AISLANTE NEGRA</t>
  </si>
  <si>
    <t>3M</t>
  </si>
  <si>
    <t>ROLLO CINTA AISLANTE VERDE</t>
  </si>
  <si>
    <t>ROLLO CINTA DE ENMASCARAR DELGADA</t>
  </si>
  <si>
    <t>ROLLO CINTA DOBLE FAZ</t>
  </si>
  <si>
    <t>TORNILLO DE EMSAMBLE DE 1 1/2</t>
  </si>
  <si>
    <t xml:space="preserve">TORNILLO DE EMSAMBLE DE 1 </t>
  </si>
  <si>
    <t>CHAZOS PLÁSTICOS DE 1/4</t>
  </si>
  <si>
    <t>CHAZOS PLÁSTICOS DE 3/16</t>
  </si>
  <si>
    <t>TORNILLOS AUTOPERFORANTES 3/8 CON CABEZA EN CRUZ</t>
  </si>
  <si>
    <t>LUBRICANTE 5-56 DE 400ML</t>
  </si>
  <si>
    <t>CRC</t>
  </si>
  <si>
    <t>LIMPIADOR DE CONTACTOS ELÉCTRICOS DE 430 ML</t>
  </si>
  <si>
    <t>BROCHA PLANA PEQUEÑA PELO DE CAMELLO 1 1/2</t>
  </si>
  <si>
    <t>LATAS PROBADOR DE HUMO</t>
  </si>
  <si>
    <t>ALQUILER ELEMENTOS</t>
  </si>
  <si>
    <t>ALQUILER ELEVADOR ARTICULADO DE 20 MTS DE ALTURA (VALOR DÍA)</t>
  </si>
  <si>
    <t>ANDAMIO MULTIFUNCIONAL (VALOR CUERPO POR DÍA)</t>
  </si>
  <si>
    <t>TOTAL</t>
  </si>
  <si>
    <t>b. LOS PRECIOS OFERTADOS EN ESTE ANEXO SON PRECIOS FINALES Y NO SE PODRÁN COBRAR VALORES DISTINTOS A LOS INDICADOS, POR LO ANTERIOR, LOS PRECIOS OFERTADOS DEBEN ESTAR ACORDES A LOS VALORES REALES Y DE MERCADO. Solo se aceptará el incremento del IPC por cambio de año, es decir, se modificará en el valor determinado por el Estado o por alguna situación debidamente justificada por el CONTRATISTA.</t>
  </si>
  <si>
    <t>c. La Universidad podrá solicitar elementos diferentes a los solicitados en la lista del anexo 10. Dichos elementos deberán ser cotizados por el CONTRATISTA y aprobados por la Universidad, antes de proceder con su compra.</t>
  </si>
  <si>
    <t>ANEXO 11 - CANTIDAD DE TÉCNICOS DISPONIBLES A DEMANDA</t>
  </si>
  <si>
    <t>El contratista deberá garantizar que si la Universidad lo requiere, contará con personal técnico para atender  las necesidades puntuales de la institución. Para ello deberá relacionar su personal técnico.</t>
  </si>
  <si>
    <t>Número de técnicos con antiguedad mayor a un año en el Valle de Aburrá</t>
  </si>
  <si>
    <t>Notas:</t>
  </si>
  <si>
    <t>a. Diligenciar solo las casillas en color verde</t>
  </si>
  <si>
    <t>b. Se deberá adjuntar soportes de la cantidad de personal relacionada (vinculación y domicilio)</t>
  </si>
  <si>
    <t xml:space="preserve">ANEXO 12 - VALOR HORA  MANTENIMIENTO PREVENTIVO Y/O CORRECTIVO </t>
  </si>
  <si>
    <t>CANT PERSONAS</t>
  </si>
  <si>
    <t xml:space="preserve">SALARIO BÁSICO </t>
  </si>
  <si>
    <t>% FACTOR PRESTACIONAL</t>
  </si>
  <si>
    <t xml:space="preserve">VALOR FACTOR PRESTACIONAL
</t>
  </si>
  <si>
    <t>SALARIO BÁSICO MÁS FACTOR PRESTACIONAL (%)</t>
  </si>
  <si>
    <t>VALOR HORA
SALARIO BASICO + FACTOR PRESTACIONAL/240 HORAS MES
(5)</t>
  </si>
  <si>
    <t xml:space="preserve">TOTAL HORA
</t>
  </si>
  <si>
    <t xml:space="preserve"> %A.I.U</t>
  </si>
  <si>
    <t>TOTAL HORA </t>
  </si>
  <si>
    <t xml:space="preserve">Notas:  </t>
  </si>
  <si>
    <t>a. Diligenciar solo las celdas señaladas en color verde</t>
  </si>
  <si>
    <t>b. El salario básico mensual, no podrá ser inferior al salario mímino mensual legal vigente</t>
  </si>
  <si>
    <t>c.  Especificar el factor prestacional para el cálculo del valor hora del servicio</t>
  </si>
  <si>
    <t>d. Se debe especificar el % de A.I.U contemplado para el servicio</t>
  </si>
  <si>
    <t>ANEXO 13 - PLATAFORMA PARA ELABORACIÓN DE INFORMES</t>
  </si>
  <si>
    <t>Nombre de la plataforma:</t>
  </si>
  <si>
    <t>Fabricante/Casa desarrolladora de la plataforma:</t>
  </si>
  <si>
    <t>Modalidad de adquisición (licencia vitalicia/periódica, por uso, compra única, etc):</t>
  </si>
  <si>
    <t>Valor total para uso por 12 meses:</t>
  </si>
  <si>
    <t>REQUERIMIENTOS MÍNIMOS (señale con una "X")</t>
  </si>
  <si>
    <t>Si</t>
  </si>
  <si>
    <t>No</t>
  </si>
  <si>
    <t>a</t>
  </si>
  <si>
    <t>Aplicación web bajo arquitectura cliente/servidor.</t>
  </si>
  <si>
    <t>b</t>
  </si>
  <si>
    <t>Manejo de perfiles de usuario (administrador, técnicos, etc)</t>
  </si>
  <si>
    <t>c</t>
  </si>
  <si>
    <t>Compatible con navegadores web y dispositivos móviles (Android, IOS).</t>
  </si>
  <si>
    <t>d</t>
  </si>
  <si>
    <t>Generación de diversos formularios con campos personalizados, incluyendo logo de la Universidad.</t>
  </si>
  <si>
    <t>e</t>
  </si>
  <si>
    <t>Permite diligenciamiento del informe en el dispositivo electrónico (PC o dispositivo móvil)</t>
  </si>
  <si>
    <t>f</t>
  </si>
  <si>
    <t>Posibilidad de Inclusión de registros fotográficos en el informe digital.</t>
  </si>
  <si>
    <t>g</t>
  </si>
  <si>
    <t>Almacenamiento del informe en el servidor.</t>
  </si>
  <si>
    <t>h</t>
  </si>
  <si>
    <t>Consulta del informe, ejecutando la búsqueda  por algún campo  específico (fecha, espacio, etc)</t>
  </si>
  <si>
    <t>i</t>
  </si>
  <si>
    <t>Campo para firma manuscrita de usuarios.</t>
  </si>
  <si>
    <t>j</t>
  </si>
  <si>
    <t>Envío del informe vía correo electrónico al usuario final.</t>
  </si>
  <si>
    <t>k</t>
  </si>
  <si>
    <t>Generación de informes y estadísticas de los informes</t>
  </si>
  <si>
    <t>l</t>
  </si>
  <si>
    <t>Posibilidad de descargar los informes almacenados</t>
  </si>
  <si>
    <t>m</t>
  </si>
  <si>
    <t>Soporte técnico</t>
  </si>
  <si>
    <t>Otras funcionalidades, relevantes para la operación y seguimiento a las plataformas de seguridad electrónica.</t>
  </si>
  <si>
    <t>Por último, (sin ser un requerimiento que debe tener el sistema), mencionar si esta herramienta tiene posibilidad de integración con sistemas BMS o alguna de las plataformas mencionadas que maneja la Institución.</t>
  </si>
  <si>
    <t>ANEXO 14 - PROPUESTA ECONÓMICA</t>
  </si>
  <si>
    <t>PRESUPUESTO OFICIAL</t>
  </si>
  <si>
    <t>VALOR TOTAL DEL SERVICIO 12 MESES (IVA INCLUIDO)</t>
  </si>
  <si>
    <t>Personal fijo requerido</t>
  </si>
  <si>
    <t>Monitoreo de alarmas</t>
  </si>
  <si>
    <t>Sistema de comunicaciones</t>
  </si>
  <si>
    <r>
      <t xml:space="preserve">Suministro de liciencias, insumos, equipos, repuestos y proyectos estratégicos - IVA incluido. </t>
    </r>
    <r>
      <rPr>
        <b/>
        <sz val="12"/>
        <rFont val="Arial"/>
      </rPr>
      <t>(VALOR FIJO DEFINIDO POR LA UNIVERSIDAD - NO MODIFICAR)</t>
    </r>
  </si>
  <si>
    <t>VALOR TOTAL DE LA PROPUESTA</t>
  </si>
  <si>
    <t>Nombre Representante Legal del PROPONENTE</t>
  </si>
  <si>
    <t>PROPONENTE</t>
  </si>
  <si>
    <t>Documento de identidad Representante Legal del PROPONENTE</t>
  </si>
  <si>
    <t>a. Diligenciar solo las celdas señaladas en color verde, las demás serán referenciadas a los anexos 7, 8 y 9</t>
  </si>
  <si>
    <t xml:space="preserve">b. Para los Operadores de Medios Tecnológicos solictados, no aplica tarifa regulada por la Superintendencia de Vigilancia y Seguridad Privada, toda vez que no corresponde a guarda de seguridad, pues tiene funciones específicas y un salario por encima del mínimo legal mensual vigente. Por lo anterior,  el  valor del servicio se debe calcular de conformidad con los gastos reales de funcionamiento en los que incurra la empresa para prestar el servicio, teniendo en cuenta el pago de salarios y prestaciones sociales del personal,  con la finalidad de  garantizar el cubrimiento de estos.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</si>
</sst>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quot;$&quot;* #,##0_-;_-&quot;$&quot;* &quot;-&quot;??_-;_-@"/>
    <numFmt numFmtId="165" formatCode="0.0000"/>
    <numFmt numFmtId="166" formatCode="_-&quot;$&quot;* #,##0.00_-;\-&quot;$&quot;* #,##0.00_-;_-&quot;$&quot;* &quot;-&quot;??_-;_-@"/>
    <numFmt numFmtId="167" formatCode="_([$$-240A]\ * #,##0_);_([$$-240A]\ * \(#,##0\);_([$$-240A]\ * &quot;-&quot;??_);_(@_)"/>
    <numFmt numFmtId="168" formatCode="_(&quot;$&quot;\ * #,##0_);_(&quot;$&quot;\ * \(#,##0\);_(&quot;$&quot;\ * &quot;-&quot;??_);_(@_)"/>
    <numFmt numFmtId="169" formatCode="_(* #,##0_);_(* \(#,##0\);_(* &quot;-&quot;??_);_(@_)"/>
    <numFmt numFmtId="170" formatCode="_(* #,##0.00_);_(* \(#,##0.00\);_(* &quot;-&quot;??_);_(@_)"/>
  </numFmts>
  <fonts count="28" x14ac:knownFonts="1">
    <font>
      <sz val="12"/>
      <color theme="1"/>
      <name val="Arial"/>
    </font>
    <font>
      <sz val="11"/>
      <color theme="1"/>
      <name val="Calibri"/>
    </font>
    <font>
      <b/>
      <sz val="18"/>
      <color rgb="FFFF0000"/>
      <name val="Calibri"/>
    </font>
    <font>
      <b/>
      <sz val="18"/>
      <color theme="1"/>
      <name val="Arial"/>
    </font>
    <font>
      <sz val="12"/>
      <name val="Arial"/>
    </font>
    <font>
      <b/>
      <sz val="11"/>
      <color theme="1"/>
      <name val="Calibri"/>
    </font>
    <font>
      <b/>
      <sz val="11"/>
      <color rgb="FF000000"/>
      <name val="Calibri"/>
    </font>
    <font>
      <sz val="11"/>
      <color rgb="FF000000"/>
      <name val="Calibri"/>
    </font>
    <font>
      <b/>
      <sz val="12"/>
      <color rgb="FFFF0000"/>
      <name val="Calibri"/>
    </font>
    <font>
      <sz val="12"/>
      <color theme="1"/>
      <name val="Calibri"/>
    </font>
    <font>
      <b/>
      <sz val="12"/>
      <color rgb="FF000000"/>
      <name val="Calibri"/>
    </font>
    <font>
      <sz val="12"/>
      <color rgb="FF000000"/>
      <name val="Calibri"/>
    </font>
    <font>
      <b/>
      <sz val="12"/>
      <color theme="1"/>
      <name val="Calibri"/>
    </font>
    <font>
      <b/>
      <sz val="12"/>
      <color rgb="FFFF0000"/>
      <name val="Arial"/>
    </font>
    <font>
      <b/>
      <sz val="12"/>
      <color theme="1"/>
      <name val="Arial"/>
    </font>
    <font>
      <b/>
      <sz val="14"/>
      <color rgb="FF000000"/>
      <name val="Calibri"/>
    </font>
    <font>
      <sz val="11"/>
      <color rgb="FFFF0000"/>
      <name val="Calibri"/>
    </font>
    <font>
      <b/>
      <sz val="10"/>
      <color rgb="FF000000"/>
      <name val="Calibri"/>
    </font>
    <font>
      <sz val="10"/>
      <color rgb="FF000000"/>
      <name val="Calibri"/>
    </font>
    <font>
      <b/>
      <sz val="11"/>
      <color rgb="FFFF0000"/>
      <name val="Calibri"/>
    </font>
    <font>
      <b/>
      <sz val="16"/>
      <color rgb="FF000000"/>
      <name val="Calibri"/>
    </font>
    <font>
      <b/>
      <sz val="10"/>
      <color rgb="FF000000"/>
      <name val="Arial"/>
    </font>
    <font>
      <sz val="11"/>
      <color rgb="FF000000"/>
      <name val="Arial"/>
    </font>
    <font>
      <i/>
      <sz val="11"/>
      <color rgb="FF000000"/>
      <name val="Calibri"/>
    </font>
    <font>
      <sz val="9"/>
      <color rgb="FF000000"/>
      <name val="Arial"/>
    </font>
    <font>
      <b/>
      <sz val="9"/>
      <color rgb="FF000000"/>
      <name val="Arial"/>
    </font>
    <font>
      <b/>
      <sz val="12"/>
      <name val="Arial"/>
    </font>
    <font>
      <sz val="12"/>
      <color theme="1"/>
      <name val="Calibri"/>
      <family val="2"/>
    </font>
  </fonts>
  <fills count="1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8D08D"/>
        <bgColor rgb="FFA8D08D"/>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rgb="FFC5E0B3"/>
        <bgColor rgb="FFC5E0B3"/>
      </patternFill>
    </fill>
    <fill>
      <patternFill patternType="solid">
        <fgColor rgb="FFD0CECE"/>
        <bgColor rgb="FFD0CECE"/>
      </patternFill>
    </fill>
    <fill>
      <patternFill patternType="solid">
        <fgColor rgb="FFCCCCCC"/>
        <bgColor rgb="FFCCCCCC"/>
      </patternFill>
    </fill>
    <fill>
      <patternFill patternType="solid">
        <fgColor rgb="FFE7E6E6"/>
        <bgColor rgb="FFE7E6E6"/>
      </patternFill>
    </fill>
    <fill>
      <patternFill patternType="solid">
        <fgColor rgb="FFB6D7A8"/>
        <bgColor rgb="FFB6D7A8"/>
      </patternFill>
    </fill>
    <fill>
      <patternFill patternType="solid">
        <fgColor theme="9" tint="0.79998168889431442"/>
        <bgColor indexed="64"/>
      </patternFill>
    </fill>
  </fills>
  <borders count="95">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style="medium">
        <color rgb="FF000000"/>
      </right>
      <top style="medium">
        <color rgb="FF000000"/>
      </top>
      <bottom/>
      <diagonal/>
    </border>
    <border>
      <left/>
      <right/>
      <top/>
      <bottom/>
      <diagonal/>
    </border>
    <border>
      <left/>
      <right/>
      <top/>
      <bottom/>
      <diagonal/>
    </border>
    <border>
      <left/>
      <right style="thick">
        <color rgb="FF000000"/>
      </right>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n">
        <color rgb="FF000000"/>
      </left>
      <right/>
      <top/>
      <bottom/>
      <diagonal/>
    </border>
    <border>
      <left/>
      <right style="thick">
        <color rgb="FF000000"/>
      </right>
      <top/>
      <bottom/>
      <diagonal/>
    </border>
    <border>
      <left style="thick">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ck">
        <color rgb="FF000000"/>
      </left>
      <right/>
      <top style="thin">
        <color rgb="FF000000"/>
      </top>
      <bottom style="thin">
        <color rgb="FF000000"/>
      </bottom>
      <diagonal/>
    </border>
    <border>
      <left style="thick">
        <color rgb="FF000000"/>
      </left>
      <right/>
      <top/>
      <bottom/>
      <diagonal/>
    </border>
    <border>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top/>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diagonal/>
    </border>
    <border>
      <left/>
      <right style="medium">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right style="medium">
        <color rgb="FF000000"/>
      </right>
      <top/>
      <bottom style="thin">
        <color indexed="64"/>
      </bottom>
      <diagonal/>
    </border>
  </borders>
  <cellStyleXfs count="1">
    <xf numFmtId="0" fontId="0" fillId="0" borderId="0"/>
  </cellStyleXfs>
  <cellXfs count="327">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1" fillId="0" borderId="0" xfId="0" applyFont="1"/>
    <xf numFmtId="0" fontId="1" fillId="2" borderId="4" xfId="0" applyFont="1" applyFill="1" applyBorder="1"/>
    <xf numFmtId="0" fontId="1" fillId="2" borderId="5" xfId="0" applyFont="1" applyFill="1" applyBorder="1"/>
    <xf numFmtId="0" fontId="1" fillId="2" borderId="6" xfId="0" applyFont="1" applyFill="1" applyBorder="1"/>
    <xf numFmtId="0" fontId="0" fillId="2" borderId="5" xfId="0" applyFont="1" applyFill="1" applyBorder="1"/>
    <xf numFmtId="164" fontId="1" fillId="0" borderId="0" xfId="0" applyNumberFormat="1" applyFont="1"/>
    <xf numFmtId="10" fontId="1" fillId="3" borderId="35" xfId="0" applyNumberFormat="1" applyFont="1" applyFill="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5" xfId="0" applyFont="1" applyBorder="1" applyAlignment="1">
      <alignment horizontal="center"/>
    </xf>
    <xf numFmtId="0" fontId="1" fillId="0" borderId="35" xfId="0" applyFont="1" applyBorder="1" applyAlignment="1">
      <alignment horizontal="center" wrapText="1"/>
    </xf>
    <xf numFmtId="164" fontId="1" fillId="0" borderId="35" xfId="0" applyNumberFormat="1" applyFont="1" applyBorder="1"/>
    <xf numFmtId="164" fontId="1" fillId="0" borderId="37" xfId="0" applyNumberFormat="1" applyFont="1" applyBorder="1"/>
    <xf numFmtId="165" fontId="5" fillId="3" borderId="35" xfId="0" applyNumberFormat="1" applyFont="1" applyFill="1" applyBorder="1" applyAlignment="1">
      <alignment horizontal="center" wrapText="1"/>
    </xf>
    <xf numFmtId="0" fontId="1" fillId="2" borderId="5" xfId="0" applyFont="1" applyFill="1" applyBorder="1" applyAlignment="1">
      <alignment wrapText="1"/>
    </xf>
    <xf numFmtId="0" fontId="5" fillId="2" borderId="6" xfId="0" applyFont="1" applyFill="1" applyBorder="1"/>
    <xf numFmtId="0" fontId="5" fillId="3" borderId="3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 fillId="0" borderId="36" xfId="0" applyFont="1" applyBorder="1"/>
    <xf numFmtId="0" fontId="5" fillId="3" borderId="36" xfId="0" applyFont="1" applyFill="1" applyBorder="1" applyAlignment="1">
      <alignment horizontal="center" vertical="center"/>
    </xf>
    <xf numFmtId="0" fontId="5" fillId="3" borderId="35" xfId="0" applyFont="1" applyFill="1" applyBorder="1" applyAlignment="1">
      <alignment horizontal="center" vertical="center"/>
    </xf>
    <xf numFmtId="0" fontId="1" fillId="0" borderId="36" xfId="0" applyFont="1" applyBorder="1" applyAlignment="1">
      <alignment wrapText="1"/>
    </xf>
    <xf numFmtId="164" fontId="1" fillId="0" borderId="35" xfId="0" applyNumberFormat="1" applyFont="1" applyBorder="1" applyAlignment="1">
      <alignment horizontal="left"/>
    </xf>
    <xf numFmtId="0" fontId="1" fillId="2" borderId="38" xfId="0" applyFont="1" applyFill="1" applyBorder="1"/>
    <xf numFmtId="164" fontId="5" fillId="3" borderId="35" xfId="0" applyNumberFormat="1" applyFont="1" applyFill="1" applyBorder="1"/>
    <xf numFmtId="164" fontId="1" fillId="2" borderId="8" xfId="0" applyNumberFormat="1" applyFont="1" applyFill="1" applyBorder="1"/>
    <xf numFmtId="0" fontId="1" fillId="2" borderId="39" xfId="0" applyFont="1" applyFill="1" applyBorder="1"/>
    <xf numFmtId="0" fontId="1" fillId="0" borderId="16" xfId="0" applyFont="1" applyBorder="1"/>
    <xf numFmtId="0" fontId="1" fillId="2" borderId="40" xfId="0" applyFont="1" applyFill="1" applyBorder="1"/>
    <xf numFmtId="0" fontId="1" fillId="2" borderId="8" xfId="0" applyFont="1" applyFill="1" applyBorder="1"/>
    <xf numFmtId="0" fontId="1" fillId="0" borderId="36" xfId="0" applyFont="1" applyBorder="1" applyAlignment="1">
      <alignment horizontal="left" vertical="top" wrapText="1"/>
    </xf>
    <xf numFmtId="0" fontId="1" fillId="0" borderId="34" xfId="0" applyFont="1" applyBorder="1"/>
    <xf numFmtId="0" fontId="1" fillId="0" borderId="29" xfId="0" applyFont="1" applyBorder="1"/>
    <xf numFmtId="166" fontId="1" fillId="2" borderId="39" xfId="0" applyNumberFormat="1" applyFont="1" applyFill="1" applyBorder="1"/>
    <xf numFmtId="0" fontId="5" fillId="0" borderId="36" xfId="0" applyFont="1" applyBorder="1" applyAlignment="1">
      <alignment horizontal="center"/>
    </xf>
    <xf numFmtId="10" fontId="5" fillId="4" borderId="41" xfId="0" applyNumberFormat="1" applyFont="1" applyFill="1" applyBorder="1" applyAlignment="1">
      <alignment horizontal="right"/>
    </xf>
    <xf numFmtId="9" fontId="1" fillId="2" borderId="5" xfId="0" applyNumberFormat="1" applyFont="1" applyFill="1" applyBorder="1" applyAlignment="1">
      <alignment wrapText="1"/>
    </xf>
    <xf numFmtId="0" fontId="6" fillId="0" borderId="36" xfId="0" applyFont="1" applyBorder="1" applyAlignment="1">
      <alignment horizontal="center"/>
    </xf>
    <xf numFmtId="0" fontId="5" fillId="3" borderId="42" xfId="0" applyFont="1" applyFill="1" applyBorder="1" applyAlignment="1">
      <alignment horizontal="center"/>
    </xf>
    <xf numFmtId="0" fontId="1" fillId="2" borderId="43" xfId="0" applyFont="1" applyFill="1" applyBorder="1"/>
    <xf numFmtId="0" fontId="1" fillId="2" borderId="44" xfId="0" applyFont="1" applyFill="1" applyBorder="1"/>
    <xf numFmtId="0" fontId="1" fillId="2" borderId="45" xfId="0" applyFont="1" applyFill="1" applyBorder="1"/>
    <xf numFmtId="0" fontId="1" fillId="2" borderId="46" xfId="0" applyFont="1" applyFill="1" applyBorder="1"/>
    <xf numFmtId="0" fontId="1" fillId="6" borderId="47" xfId="0" applyFont="1" applyFill="1" applyBorder="1" applyAlignment="1">
      <alignment wrapText="1"/>
    </xf>
    <xf numFmtId="0" fontId="1" fillId="6" borderId="48" xfId="0" applyFont="1" applyFill="1" applyBorder="1" applyAlignment="1">
      <alignment wrapText="1"/>
    </xf>
    <xf numFmtId="0" fontId="1" fillId="0" borderId="48" xfId="0" applyFont="1" applyBorder="1"/>
    <xf numFmtId="0" fontId="1" fillId="0" borderId="49" xfId="0" applyFont="1" applyBorder="1"/>
    <xf numFmtId="0" fontId="1" fillId="6" borderId="0" xfId="0" applyFont="1" applyFill="1" applyAlignment="1">
      <alignment wrapText="1"/>
    </xf>
    <xf numFmtId="0" fontId="9" fillId="2" borderId="55" xfId="0" applyFont="1" applyFill="1" applyBorder="1"/>
    <xf numFmtId="0" fontId="9" fillId="0" borderId="0" xfId="0" applyFont="1"/>
    <xf numFmtId="0" fontId="10" fillId="2" borderId="58" xfId="0" applyFont="1" applyFill="1" applyBorder="1"/>
    <xf numFmtId="0" fontId="9" fillId="2" borderId="58" xfId="0" applyFont="1" applyFill="1" applyBorder="1"/>
    <xf numFmtId="0" fontId="10" fillId="7" borderId="35" xfId="0" applyFont="1" applyFill="1" applyBorder="1" applyAlignment="1">
      <alignment horizontal="center" vertical="center"/>
    </xf>
    <xf numFmtId="0" fontId="10" fillId="7" borderId="35" xfId="0" applyFont="1" applyFill="1" applyBorder="1" applyAlignment="1">
      <alignment horizontal="center" vertical="center" wrapText="1"/>
    </xf>
    <xf numFmtId="0" fontId="9" fillId="0" borderId="29" xfId="0" applyFont="1" applyBorder="1" applyAlignment="1">
      <alignment horizontal="center" vertical="center"/>
    </xf>
    <xf numFmtId="0" fontId="9" fillId="0" borderId="29" xfId="0" applyFont="1" applyBorder="1" applyAlignment="1">
      <alignment horizontal="center" wrapText="1"/>
    </xf>
    <xf numFmtId="167" fontId="10" fillId="8" borderId="66" xfId="0" applyNumberFormat="1" applyFont="1" applyFill="1" applyBorder="1" applyAlignment="1">
      <alignment horizontal="right" vertical="center"/>
    </xf>
    <xf numFmtId="167" fontId="9" fillId="0" borderId="29" xfId="0" applyNumberFormat="1" applyFont="1" applyBorder="1" applyAlignment="1">
      <alignment vertical="center"/>
    </xf>
    <xf numFmtId="0" fontId="9" fillId="0" borderId="35" xfId="0" applyFont="1" applyBorder="1" applyAlignment="1">
      <alignment horizontal="center" vertical="center"/>
    </xf>
    <xf numFmtId="0" fontId="9" fillId="0" borderId="35" xfId="0" applyFont="1" applyBorder="1" applyAlignment="1">
      <alignment horizontal="center" wrapText="1"/>
    </xf>
    <xf numFmtId="167" fontId="10" fillId="8" borderId="35" xfId="0" applyNumberFormat="1" applyFont="1" applyFill="1" applyBorder="1" applyAlignment="1">
      <alignment horizontal="right" vertical="center"/>
    </xf>
    <xf numFmtId="167" fontId="9" fillId="0" borderId="35" xfId="0" applyNumberFormat="1"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horizontal="center" wrapText="1"/>
    </xf>
    <xf numFmtId="0" fontId="9" fillId="2" borderId="35" xfId="0" applyFont="1" applyFill="1" applyBorder="1" applyAlignment="1">
      <alignment horizontal="center" vertical="center"/>
    </xf>
    <xf numFmtId="0" fontId="9" fillId="2" borderId="68" xfId="0" applyFont="1" applyFill="1" applyBorder="1"/>
    <xf numFmtId="0" fontId="9" fillId="2" borderId="5" xfId="0" applyFont="1" applyFill="1" applyBorder="1"/>
    <xf numFmtId="167" fontId="11" fillId="2" borderId="35" xfId="0" applyNumberFormat="1" applyFont="1" applyFill="1" applyBorder="1" applyAlignment="1">
      <alignment horizontal="right" vertical="center"/>
    </xf>
    <xf numFmtId="167" fontId="9" fillId="0" borderId="35" xfId="0" applyNumberFormat="1" applyFont="1" applyBorder="1"/>
    <xf numFmtId="9" fontId="9" fillId="4" borderId="35" xfId="0" applyNumberFormat="1" applyFont="1" applyFill="1" applyBorder="1"/>
    <xf numFmtId="167" fontId="12" fillId="0" borderId="35" xfId="0" applyNumberFormat="1" applyFont="1" applyBorder="1"/>
    <xf numFmtId="0" fontId="9" fillId="2" borderId="69" xfId="0" applyFont="1" applyFill="1" applyBorder="1"/>
    <xf numFmtId="0" fontId="9" fillId="2" borderId="38" xfId="0" applyFont="1" applyFill="1" applyBorder="1"/>
    <xf numFmtId="0" fontId="9" fillId="2" borderId="0" xfId="0" applyFont="1" applyFill="1"/>
    <xf numFmtId="0" fontId="9" fillId="0" borderId="57" xfId="0" applyFont="1" applyBorder="1"/>
    <xf numFmtId="0" fontId="0" fillId="2" borderId="71" xfId="0" applyFont="1" applyFill="1" applyBorder="1"/>
    <xf numFmtId="0" fontId="0" fillId="2" borderId="55" xfId="0" applyFont="1" applyFill="1" applyBorder="1"/>
    <xf numFmtId="0" fontId="0" fillId="0" borderId="0" xfId="0" applyFont="1"/>
    <xf numFmtId="0" fontId="14" fillId="2" borderId="58" xfId="0" applyFont="1" applyFill="1" applyBorder="1"/>
    <xf numFmtId="0" fontId="14" fillId="0" borderId="0" xfId="0" applyFont="1"/>
    <xf numFmtId="0" fontId="0" fillId="2" borderId="58" xfId="0" applyFont="1" applyFill="1" applyBorder="1"/>
    <xf numFmtId="0" fontId="0" fillId="2" borderId="68" xfId="0" applyFont="1" applyFill="1" applyBorder="1"/>
    <xf numFmtId="0" fontId="12" fillId="3" borderId="66"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9" fillId="0" borderId="35" xfId="0" applyFont="1" applyBorder="1" applyAlignment="1">
      <alignment wrapText="1"/>
    </xf>
    <xf numFmtId="168" fontId="9" fillId="4" borderId="35" xfId="0" applyNumberFormat="1" applyFont="1" applyFill="1" applyBorder="1" applyAlignment="1">
      <alignment horizontal="center" vertical="center"/>
    </xf>
    <xf numFmtId="168" fontId="9" fillId="0" borderId="35" xfId="0" applyNumberFormat="1" applyFont="1" applyBorder="1" applyAlignment="1">
      <alignment horizontal="center" vertical="center"/>
    </xf>
    <xf numFmtId="168" fontId="0" fillId="0" borderId="0" xfId="0" applyNumberFormat="1" applyFont="1"/>
    <xf numFmtId="168" fontId="0" fillId="0" borderId="35" xfId="0" applyNumberFormat="1" applyFont="1" applyBorder="1"/>
    <xf numFmtId="0" fontId="0" fillId="2" borderId="5" xfId="0" applyFont="1" applyFill="1" applyBorder="1" applyAlignment="1">
      <alignment horizontal="center"/>
    </xf>
    <xf numFmtId="168" fontId="9" fillId="0" borderId="35" xfId="0" applyNumberFormat="1" applyFont="1" applyBorder="1"/>
    <xf numFmtId="0" fontId="9" fillId="2" borderId="5" xfId="0" applyFont="1" applyFill="1" applyBorder="1" applyAlignment="1">
      <alignment horizontal="center"/>
    </xf>
    <xf numFmtId="168" fontId="9" fillId="2" borderId="5" xfId="0" applyNumberFormat="1" applyFont="1" applyFill="1" applyBorder="1"/>
    <xf numFmtId="9" fontId="0" fillId="4" borderId="35" xfId="0" applyNumberFormat="1" applyFont="1" applyFill="1" applyBorder="1" applyAlignment="1">
      <alignment horizontal="center"/>
    </xf>
    <xf numFmtId="168" fontId="14" fillId="0" borderId="35" xfId="0" applyNumberFormat="1" applyFont="1" applyBorder="1"/>
    <xf numFmtId="0" fontId="0" fillId="2" borderId="69" xfId="0" applyFont="1" applyFill="1" applyBorder="1"/>
    <xf numFmtId="0" fontId="0" fillId="2" borderId="38" xfId="0" applyFont="1" applyFill="1" applyBorder="1"/>
    <xf numFmtId="0" fontId="0" fillId="2" borderId="39" xfId="0" applyFont="1" applyFill="1" applyBorder="1"/>
    <xf numFmtId="0" fontId="0" fillId="0" borderId="56" xfId="0" applyFont="1" applyBorder="1"/>
    <xf numFmtId="0" fontId="0" fillId="2" borderId="73" xfId="0" applyFont="1" applyFill="1" applyBorder="1"/>
    <xf numFmtId="0" fontId="0" fillId="2" borderId="74" xfId="0" applyFont="1" applyFill="1" applyBorder="1"/>
    <xf numFmtId="0" fontId="0" fillId="2" borderId="70" xfId="0" applyFont="1" applyFill="1" applyBorder="1"/>
    <xf numFmtId="0" fontId="0" fillId="2" borderId="75" xfId="0" applyFont="1" applyFill="1" applyBorder="1"/>
    <xf numFmtId="0" fontId="0" fillId="0" borderId="52" xfId="0" applyFont="1" applyBorder="1"/>
    <xf numFmtId="0" fontId="7" fillId="2" borderId="58" xfId="0" applyFont="1" applyFill="1" applyBorder="1"/>
    <xf numFmtId="0" fontId="7" fillId="0" borderId="0" xfId="0" applyFont="1"/>
    <xf numFmtId="0" fontId="16" fillId="2" borderId="5" xfId="0" applyFont="1" applyFill="1" applyBorder="1" applyAlignment="1">
      <alignment horizontal="center"/>
    </xf>
    <xf numFmtId="0" fontId="7" fillId="2" borderId="5" xfId="0" applyFont="1" applyFill="1" applyBorder="1" applyAlignment="1">
      <alignment horizontal="center"/>
    </xf>
    <xf numFmtId="0" fontId="6" fillId="3" borderId="76" xfId="0" applyFont="1" applyFill="1" applyBorder="1" applyAlignment="1">
      <alignment horizontal="center" vertical="center"/>
    </xf>
    <xf numFmtId="0" fontId="6" fillId="3" borderId="66" xfId="0" applyFont="1" applyFill="1" applyBorder="1" applyAlignment="1">
      <alignment horizontal="center" vertical="center"/>
    </xf>
    <xf numFmtId="0" fontId="17" fillId="3" borderId="35" xfId="0" applyFont="1" applyFill="1" applyBorder="1" applyAlignment="1">
      <alignment horizontal="center" vertical="center"/>
    </xf>
    <xf numFmtId="164" fontId="6" fillId="3" borderId="35" xfId="0" applyNumberFormat="1" applyFont="1" applyFill="1" applyBorder="1" applyAlignment="1">
      <alignment horizontal="center" vertical="center" wrapText="1"/>
    </xf>
    <xf numFmtId="0" fontId="6" fillId="2" borderId="58" xfId="0" applyFont="1" applyFill="1" applyBorder="1" applyAlignment="1">
      <alignment horizontal="center" vertical="center"/>
    </xf>
    <xf numFmtId="0" fontId="6" fillId="0" borderId="0" xfId="0" applyFont="1" applyAlignment="1">
      <alignment horizontal="center" vertical="center"/>
    </xf>
    <xf numFmtId="0" fontId="7" fillId="6" borderId="77"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5" xfId="0" applyFont="1" applyFill="1" applyBorder="1" applyAlignment="1">
      <alignment horizontal="left" vertical="center" wrapText="1"/>
    </xf>
    <xf numFmtId="0" fontId="18" fillId="6" borderId="35" xfId="0" applyFont="1" applyFill="1" applyBorder="1" applyAlignment="1">
      <alignment horizontal="center" wrapText="1"/>
    </xf>
    <xf numFmtId="164" fontId="7" fillId="6" borderId="35" xfId="0" applyNumberFormat="1" applyFont="1" applyFill="1" applyBorder="1" applyAlignment="1">
      <alignment horizontal="center" vertical="center" wrapText="1"/>
    </xf>
    <xf numFmtId="164" fontId="6" fillId="8" borderId="35" xfId="0" applyNumberFormat="1" applyFont="1" applyFill="1" applyBorder="1" applyAlignment="1">
      <alignment vertical="center" wrapText="1"/>
    </xf>
    <xf numFmtId="0" fontId="7" fillId="2" borderId="58" xfId="0" applyFont="1" applyFill="1" applyBorder="1" applyAlignment="1">
      <alignment wrapText="1"/>
    </xf>
    <xf numFmtId="0" fontId="7" fillId="0" borderId="0" xfId="0" applyFont="1" applyAlignment="1">
      <alignment wrapText="1"/>
    </xf>
    <xf numFmtId="0" fontId="7" fillId="6" borderId="35" xfId="0" applyFont="1" applyFill="1" applyBorder="1" applyAlignment="1">
      <alignment wrapText="1"/>
    </xf>
    <xf numFmtId="164" fontId="7" fillId="6" borderId="35" xfId="0" applyNumberFormat="1" applyFont="1" applyFill="1" applyBorder="1" applyAlignment="1">
      <alignment horizontal="center" wrapText="1"/>
    </xf>
    <xf numFmtId="0" fontId="7" fillId="6" borderId="35" xfId="0" applyFont="1" applyFill="1" applyBorder="1"/>
    <xf numFmtId="0" fontId="7" fillId="0" borderId="35" xfId="0" applyFont="1" applyBorder="1" applyAlignment="1">
      <alignment wrapText="1"/>
    </xf>
    <xf numFmtId="0" fontId="18" fillId="0" borderId="35" xfId="0" applyFont="1" applyBorder="1" applyAlignment="1">
      <alignment horizontal="center" wrapText="1"/>
    </xf>
    <xf numFmtId="164" fontId="7" fillId="0" borderId="35" xfId="0" applyNumberFormat="1" applyFont="1" applyBorder="1" applyAlignment="1">
      <alignment horizontal="center" vertical="center" wrapText="1"/>
    </xf>
    <xf numFmtId="0" fontId="1" fillId="6" borderId="35" xfId="0" applyFont="1" applyFill="1" applyBorder="1" applyAlignment="1">
      <alignment horizontal="center" wrapText="1"/>
    </xf>
    <xf numFmtId="0" fontId="18" fillId="6" borderId="35" xfId="0" applyFont="1" applyFill="1" applyBorder="1" applyAlignment="1">
      <alignment horizontal="center" vertical="center" wrapText="1"/>
    </xf>
    <xf numFmtId="49" fontId="7" fillId="6" borderId="35" xfId="0" applyNumberFormat="1" applyFont="1" applyFill="1" applyBorder="1" applyAlignment="1">
      <alignment horizontal="center" vertical="center" wrapText="1"/>
    </xf>
    <xf numFmtId="0" fontId="7" fillId="6" borderId="5" xfId="0" applyFont="1" applyFill="1" applyBorder="1" applyAlignment="1">
      <alignment wrapText="1"/>
    </xf>
    <xf numFmtId="0" fontId="1" fillId="6" borderId="5" xfId="0" applyFont="1" applyFill="1" applyBorder="1" applyAlignment="1">
      <alignment wrapText="1"/>
    </xf>
    <xf numFmtId="0" fontId="6" fillId="2" borderId="58" xfId="0" applyFont="1" applyFill="1" applyBorder="1" applyAlignment="1">
      <alignment wrapText="1"/>
    </xf>
    <xf numFmtId="0" fontId="6" fillId="6" borderId="5" xfId="0" applyFont="1" applyFill="1" applyBorder="1" applyAlignment="1">
      <alignment wrapText="1"/>
    </xf>
    <xf numFmtId="0" fontId="6" fillId="6" borderId="68" xfId="0" applyFont="1" applyFill="1" applyBorder="1" applyAlignment="1">
      <alignment horizontal="center"/>
    </xf>
    <xf numFmtId="0" fontId="6" fillId="6" borderId="5" xfId="0" applyFont="1" applyFill="1" applyBorder="1" applyAlignment="1">
      <alignment horizontal="center"/>
    </xf>
    <xf numFmtId="0" fontId="6" fillId="6" borderId="5" xfId="0" applyFont="1" applyFill="1" applyBorder="1"/>
    <xf numFmtId="0" fontId="17" fillId="6" borderId="5" xfId="0" applyFont="1" applyFill="1" applyBorder="1" applyAlignment="1">
      <alignment horizontal="center"/>
    </xf>
    <xf numFmtId="164" fontId="6" fillId="6" borderId="5" xfId="0" applyNumberFormat="1" applyFont="1" applyFill="1" applyBorder="1" applyAlignment="1">
      <alignment horizontal="center" vertical="center" wrapText="1"/>
    </xf>
    <xf numFmtId="0" fontId="6" fillId="2" borderId="58" xfId="0" applyFont="1" applyFill="1" applyBorder="1"/>
    <xf numFmtId="0" fontId="1" fillId="6" borderId="5" xfId="0" applyFont="1" applyFill="1" applyBorder="1"/>
    <xf numFmtId="0" fontId="6" fillId="3" borderId="77" xfId="0" applyFont="1" applyFill="1" applyBorder="1" applyAlignment="1">
      <alignment horizontal="center" vertical="center"/>
    </xf>
    <xf numFmtId="0" fontId="6" fillId="3" borderId="35" xfId="0" applyFont="1" applyFill="1" applyBorder="1" applyAlignment="1">
      <alignment horizontal="center" vertical="center"/>
    </xf>
    <xf numFmtId="0" fontId="7" fillId="6" borderId="77" xfId="0" applyFont="1" applyFill="1" applyBorder="1" applyAlignment="1">
      <alignment horizontal="center"/>
    </xf>
    <xf numFmtId="0" fontId="7" fillId="6" borderId="35" xfId="0" applyFont="1" applyFill="1" applyBorder="1" applyAlignment="1">
      <alignment horizontal="center"/>
    </xf>
    <xf numFmtId="0" fontId="18" fillId="6" borderId="35" xfId="0" applyFont="1" applyFill="1" applyBorder="1" applyAlignment="1">
      <alignment horizontal="center"/>
    </xf>
    <xf numFmtId="164" fontId="7" fillId="6" borderId="35" xfId="0" applyNumberFormat="1" applyFont="1" applyFill="1" applyBorder="1" applyAlignment="1">
      <alignment horizontal="center" vertical="center"/>
    </xf>
    <xf numFmtId="164" fontId="6" fillId="8" borderId="35" xfId="0" applyNumberFormat="1" applyFont="1" applyFill="1" applyBorder="1" applyAlignment="1">
      <alignment vertical="center"/>
    </xf>
    <xf numFmtId="0" fontId="7" fillId="6" borderId="35" xfId="0" applyFont="1" applyFill="1" applyBorder="1" applyAlignment="1">
      <alignment horizontal="left" vertical="center"/>
    </xf>
    <xf numFmtId="164" fontId="7" fillId="6" borderId="35" xfId="0" applyNumberFormat="1" applyFont="1" applyFill="1" applyBorder="1" applyAlignment="1">
      <alignment horizontal="center"/>
    </xf>
    <xf numFmtId="0" fontId="7" fillId="2" borderId="68" xfId="0" applyFont="1" applyFill="1" applyBorder="1" applyAlignment="1">
      <alignment horizontal="center"/>
    </xf>
    <xf numFmtId="0" fontId="7" fillId="2" borderId="5" xfId="0" applyFont="1" applyFill="1" applyBorder="1" applyAlignment="1">
      <alignment horizontal="left" vertical="center"/>
    </xf>
    <xf numFmtId="0" fontId="18" fillId="2" borderId="5" xfId="0" applyFont="1" applyFill="1" applyBorder="1"/>
    <xf numFmtId="164" fontId="7" fillId="2" borderId="5" xfId="0" applyNumberFormat="1" applyFont="1" applyFill="1" applyBorder="1"/>
    <xf numFmtId="164" fontId="6" fillId="3" borderId="35" xfId="0" applyNumberFormat="1" applyFont="1" applyFill="1" applyBorder="1" applyAlignment="1">
      <alignment vertical="center"/>
    </xf>
    <xf numFmtId="0" fontId="10" fillId="2" borderId="5" xfId="0" applyFont="1" applyFill="1" applyBorder="1" applyAlignment="1">
      <alignment horizontal="center" vertical="center"/>
    </xf>
    <xf numFmtId="164" fontId="6" fillId="2" borderId="5" xfId="0" applyNumberFormat="1" applyFont="1" applyFill="1" applyBorder="1" applyAlignment="1">
      <alignment vertical="center"/>
    </xf>
    <xf numFmtId="0" fontId="7" fillId="2" borderId="68" xfId="0" applyFont="1" applyFill="1" applyBorder="1"/>
    <xf numFmtId="0" fontId="7" fillId="2" borderId="5" xfId="0" applyFont="1" applyFill="1" applyBorder="1"/>
    <xf numFmtId="0" fontId="7" fillId="2" borderId="74" xfId="0" applyFont="1" applyFill="1" applyBorder="1"/>
    <xf numFmtId="0" fontId="7" fillId="2" borderId="70" xfId="0" applyFont="1" applyFill="1" applyBorder="1"/>
    <xf numFmtId="0" fontId="7" fillId="0" borderId="61" xfId="0" applyFont="1" applyBorder="1"/>
    <xf numFmtId="0" fontId="7" fillId="2" borderId="71" xfId="0" applyFont="1" applyFill="1" applyBorder="1"/>
    <xf numFmtId="0" fontId="7" fillId="2" borderId="55" xfId="0" applyFont="1" applyFill="1" applyBorder="1"/>
    <xf numFmtId="0" fontId="5" fillId="2" borderId="5" xfId="0" applyFont="1" applyFill="1" applyBorder="1" applyAlignment="1">
      <alignment horizontal="center"/>
    </xf>
    <xf numFmtId="0" fontId="5" fillId="2" borderId="58" xfId="0" applyFont="1" applyFill="1" applyBorder="1" applyAlignment="1">
      <alignment horizontal="center"/>
    </xf>
    <xf numFmtId="0" fontId="6" fillId="3" borderId="35" xfId="0" applyFont="1" applyFill="1" applyBorder="1" applyAlignment="1">
      <alignment horizontal="center"/>
    </xf>
    <xf numFmtId="0" fontId="7" fillId="4" borderId="35" xfId="0" applyFont="1" applyFill="1" applyBorder="1" applyAlignment="1">
      <alignment horizontal="center"/>
    </xf>
    <xf numFmtId="49" fontId="7" fillId="2" borderId="68" xfId="0" applyNumberFormat="1" applyFont="1" applyFill="1" applyBorder="1" applyAlignment="1">
      <alignment horizontal="center"/>
    </xf>
    <xf numFmtId="0" fontId="7" fillId="2" borderId="75" xfId="0" applyFont="1" applyFill="1" applyBorder="1"/>
    <xf numFmtId="0" fontId="0" fillId="2" borderId="85" xfId="0" applyFont="1" applyFill="1" applyBorder="1" applyAlignment="1">
      <alignment horizontal="center"/>
    </xf>
    <xf numFmtId="0" fontId="0" fillId="2" borderId="86" xfId="0" applyFont="1" applyFill="1" applyBorder="1" applyAlignment="1">
      <alignment horizontal="center"/>
    </xf>
    <xf numFmtId="0" fontId="6" fillId="11" borderId="77" xfId="0" applyFont="1" applyFill="1" applyBorder="1" applyAlignment="1">
      <alignment horizontal="center" vertical="center" wrapText="1"/>
    </xf>
    <xf numFmtId="0" fontId="6" fillId="11" borderId="35" xfId="0" applyFont="1" applyFill="1" applyBorder="1" applyAlignment="1">
      <alignment horizontal="center" vertical="center" wrapText="1"/>
    </xf>
    <xf numFmtId="0" fontId="6" fillId="11" borderId="87" xfId="0" applyFont="1" applyFill="1" applyBorder="1" applyAlignment="1">
      <alignment horizontal="center" vertical="center" wrapText="1"/>
    </xf>
    <xf numFmtId="0" fontId="7" fillId="6" borderId="77" xfId="0" applyFont="1" applyFill="1" applyBorder="1" applyAlignment="1">
      <alignment vertical="center" wrapText="1"/>
    </xf>
    <xf numFmtId="168" fontId="7" fillId="8" borderId="35" xfId="0" applyNumberFormat="1" applyFont="1" applyFill="1" applyBorder="1" applyAlignment="1">
      <alignment horizontal="center" vertical="center" wrapText="1"/>
    </xf>
    <xf numFmtId="10" fontId="7" fillId="8" borderId="35" xfId="0" applyNumberFormat="1" applyFont="1" applyFill="1" applyBorder="1" applyAlignment="1">
      <alignment horizontal="center" vertical="center" wrapText="1"/>
    </xf>
    <xf numFmtId="169" fontId="7" fillId="6" borderId="35" xfId="0" applyNumberFormat="1" applyFont="1" applyFill="1" applyBorder="1" applyAlignment="1">
      <alignment horizontal="center" vertical="center" wrapText="1"/>
    </xf>
    <xf numFmtId="170" fontId="7" fillId="6" borderId="35" xfId="0" applyNumberFormat="1" applyFont="1" applyFill="1" applyBorder="1" applyAlignment="1">
      <alignment horizontal="center" vertical="center" wrapText="1"/>
    </xf>
    <xf numFmtId="168" fontId="7" fillId="6" borderId="35" xfId="0" applyNumberFormat="1" applyFont="1" applyFill="1" applyBorder="1" applyAlignment="1">
      <alignment horizontal="center" vertical="center" wrapText="1"/>
    </xf>
    <xf numFmtId="168" fontId="7" fillId="6" borderId="87" xfId="0" applyNumberFormat="1" applyFont="1" applyFill="1" applyBorder="1" applyAlignment="1">
      <alignment horizontal="center" vertical="center" wrapText="1"/>
    </xf>
    <xf numFmtId="168" fontId="6" fillId="6" borderId="87" xfId="0" applyNumberFormat="1" applyFont="1" applyFill="1" applyBorder="1" applyAlignment="1">
      <alignment horizontal="center" vertical="center" wrapText="1"/>
    </xf>
    <xf numFmtId="9" fontId="6" fillId="4" borderId="87" xfId="0" applyNumberFormat="1" applyFont="1" applyFill="1" applyBorder="1" applyAlignment="1">
      <alignment horizontal="right" vertical="center" wrapText="1"/>
    </xf>
    <xf numFmtId="0" fontId="14" fillId="3" borderId="76" xfId="0" applyFont="1" applyFill="1" applyBorder="1" applyAlignment="1">
      <alignment horizontal="center" vertical="center"/>
    </xf>
    <xf numFmtId="0" fontId="14" fillId="3" borderId="66" xfId="0" applyFont="1" applyFill="1" applyBorder="1" applyAlignment="1">
      <alignment vertical="center"/>
    </xf>
    <xf numFmtId="0" fontId="14" fillId="3" borderId="77" xfId="0" applyFont="1" applyFill="1" applyBorder="1" applyAlignment="1">
      <alignment horizontal="center" vertical="center"/>
    </xf>
    <xf numFmtId="0" fontId="14" fillId="3" borderId="35" xfId="0" applyFont="1" applyFill="1" applyBorder="1" applyAlignment="1">
      <alignment vertical="center"/>
    </xf>
    <xf numFmtId="0" fontId="14" fillId="3" borderId="35" xfId="0" applyFont="1" applyFill="1" applyBorder="1" applyAlignment="1">
      <alignment vertical="center" wrapText="1"/>
    </xf>
    <xf numFmtId="0" fontId="14" fillId="7" borderId="35" xfId="0" applyFont="1" applyFill="1" applyBorder="1" applyAlignment="1">
      <alignment vertical="center"/>
    </xf>
    <xf numFmtId="0" fontId="14" fillId="7" borderId="35" xfId="0" applyFont="1" applyFill="1" applyBorder="1" applyAlignment="1">
      <alignment horizontal="center"/>
    </xf>
    <xf numFmtId="0" fontId="0" fillId="0" borderId="77" xfId="0" applyFont="1" applyBorder="1" applyAlignment="1">
      <alignment horizontal="center" vertical="center"/>
    </xf>
    <xf numFmtId="0" fontId="1" fillId="0" borderId="35" xfId="0" applyFont="1" applyBorder="1" applyAlignment="1">
      <alignment horizontal="left" vertical="center" wrapText="1"/>
    </xf>
    <xf numFmtId="0" fontId="0" fillId="4" borderId="35" xfId="0" applyFont="1" applyFill="1" applyBorder="1"/>
    <xf numFmtId="0" fontId="0" fillId="0" borderId="77" xfId="0" applyFont="1" applyBorder="1"/>
    <xf numFmtId="0" fontId="14" fillId="3" borderId="77" xfId="0" applyFont="1" applyFill="1" applyBorder="1" applyAlignment="1">
      <alignment vertical="center"/>
    </xf>
    <xf numFmtId="0" fontId="5" fillId="3" borderId="35" xfId="0" applyFont="1" applyFill="1" applyBorder="1" applyAlignment="1">
      <alignment horizontal="left" vertical="center" wrapText="1"/>
    </xf>
    <xf numFmtId="164" fontId="14" fillId="0" borderId="35" xfId="0" applyNumberFormat="1" applyFont="1" applyBorder="1" applyAlignment="1"/>
    <xf numFmtId="0" fontId="6" fillId="10" borderId="77" xfId="0" applyFont="1" applyFill="1" applyBorder="1" applyAlignment="1">
      <alignment horizontal="center" vertical="center"/>
    </xf>
    <xf numFmtId="0" fontId="6" fillId="10" borderId="35" xfId="0" applyFont="1" applyFill="1" applyBorder="1" applyAlignment="1">
      <alignment horizontal="center" vertical="center"/>
    </xf>
    <xf numFmtId="0" fontId="6" fillId="10" borderId="35" xfId="0" applyFont="1" applyFill="1" applyBorder="1" applyAlignment="1">
      <alignment horizontal="center" vertical="center" wrapText="1"/>
    </xf>
    <xf numFmtId="0" fontId="21" fillId="6" borderId="77" xfId="0" applyFont="1" applyFill="1" applyBorder="1" applyAlignment="1">
      <alignment horizontal="center" vertical="center" wrapText="1"/>
    </xf>
    <xf numFmtId="0" fontId="22" fillId="6" borderId="35" xfId="0" applyFont="1" applyFill="1" applyBorder="1" applyAlignment="1">
      <alignment horizontal="left" vertical="center" wrapText="1"/>
    </xf>
    <xf numFmtId="167" fontId="7" fillId="0" borderId="35" xfId="0" applyNumberFormat="1" applyFont="1" applyBorder="1" applyAlignment="1">
      <alignment horizontal="right" vertical="center"/>
    </xf>
    <xf numFmtId="167" fontId="7" fillId="2" borderId="58" xfId="0" applyNumberFormat="1" applyFont="1" applyFill="1" applyBorder="1"/>
    <xf numFmtId="164" fontId="7" fillId="2" borderId="58" xfId="0" applyNumberFormat="1" applyFont="1" applyFill="1" applyBorder="1"/>
    <xf numFmtId="0" fontId="7" fillId="0" borderId="35" xfId="0" applyFont="1" applyBorder="1"/>
    <xf numFmtId="167" fontId="5" fillId="7" borderId="35" xfId="0" applyNumberFormat="1" applyFont="1" applyFill="1" applyBorder="1" applyAlignment="1">
      <alignment vertical="center"/>
    </xf>
    <xf numFmtId="164" fontId="16" fillId="2" borderId="58" xfId="0" applyNumberFormat="1" applyFont="1" applyFill="1" applyBorder="1"/>
    <xf numFmtId="0" fontId="7" fillId="4" borderId="5" xfId="0" applyFont="1" applyFill="1" applyBorder="1"/>
    <xf numFmtId="0" fontId="7" fillId="4" borderId="70" xfId="0" applyFont="1" applyFill="1" applyBorder="1"/>
    <xf numFmtId="0" fontId="23" fillId="4" borderId="5" xfId="0" applyFont="1" applyFill="1" applyBorder="1"/>
    <xf numFmtId="0" fontId="24" fillId="2" borderId="68" xfId="0" applyFont="1" applyFill="1" applyBorder="1" applyAlignment="1">
      <alignment horizontal="left" vertical="center"/>
    </xf>
    <xf numFmtId="0" fontId="24" fillId="2" borderId="74" xfId="0" applyFont="1" applyFill="1" applyBorder="1" applyAlignment="1">
      <alignment horizontal="left" vertical="center"/>
    </xf>
    <xf numFmtId="0" fontId="24" fillId="2" borderId="70" xfId="0" applyFont="1" applyFill="1" applyBorder="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9" fillId="2" borderId="93" xfId="0" applyFont="1" applyFill="1" applyBorder="1"/>
    <xf numFmtId="0" fontId="9" fillId="0" borderId="94" xfId="0" applyFont="1" applyBorder="1"/>
    <xf numFmtId="0" fontId="27" fillId="13" borderId="74" xfId="0" applyFont="1" applyFill="1" applyBorder="1" applyAlignment="1">
      <alignment horizontal="left" wrapText="1"/>
    </xf>
    <xf numFmtId="0" fontId="27" fillId="13" borderId="70" xfId="0" applyFont="1" applyFill="1" applyBorder="1" applyAlignment="1">
      <alignment horizontal="left" wrapText="1"/>
    </xf>
    <xf numFmtId="0" fontId="27" fillId="13" borderId="75" xfId="0" applyFont="1" applyFill="1" applyBorder="1" applyAlignment="1">
      <alignment horizontal="left" wrapText="1"/>
    </xf>
    <xf numFmtId="0" fontId="5" fillId="5" borderId="13" xfId="0" applyFont="1" applyFill="1" applyBorder="1" applyAlignment="1">
      <alignment horizontal="center" vertical="center" wrapText="1"/>
    </xf>
    <xf numFmtId="0" fontId="4" fillId="0" borderId="29" xfId="0" applyFont="1" applyBorder="1"/>
    <xf numFmtId="0" fontId="5" fillId="3" borderId="13" xfId="0" applyFont="1" applyFill="1" applyBorder="1" applyAlignment="1">
      <alignment horizontal="center" vertical="center" wrapText="1"/>
    </xf>
    <xf numFmtId="0" fontId="4" fillId="0" borderId="18" xfId="0" applyFont="1" applyBorder="1"/>
    <xf numFmtId="0" fontId="5" fillId="5" borderId="19" xfId="0" applyFont="1" applyFill="1" applyBorder="1" applyAlignment="1">
      <alignment horizontal="center" vertical="center" wrapText="1"/>
    </xf>
    <xf numFmtId="0" fontId="4" fillId="0" borderId="20" xfId="0" applyFont="1" applyBorder="1"/>
    <xf numFmtId="0" fontId="4" fillId="0" borderId="32" xfId="0" applyFont="1" applyBorder="1"/>
    <xf numFmtId="0" fontId="4" fillId="0" borderId="33" xfId="0" applyFont="1" applyBorder="1"/>
    <xf numFmtId="0" fontId="4" fillId="0" borderId="24" xfId="0" applyFont="1" applyBorder="1"/>
    <xf numFmtId="0" fontId="4" fillId="0" borderId="25" xfId="0" applyFont="1" applyBorder="1"/>
    <xf numFmtId="164" fontId="1" fillId="0" borderId="14" xfId="0" applyNumberFormat="1" applyFont="1" applyBorder="1" applyAlignment="1">
      <alignment horizontal="center"/>
    </xf>
    <xf numFmtId="0" fontId="4" fillId="0" borderId="15" xfId="0" applyFont="1" applyBorder="1"/>
    <xf numFmtId="10" fontId="1" fillId="4" borderId="13" xfId="0" applyNumberFormat="1" applyFont="1" applyFill="1" applyBorder="1" applyAlignment="1">
      <alignment horizontal="center" vertical="center"/>
    </xf>
    <xf numFmtId="0" fontId="6" fillId="6" borderId="26" xfId="0" applyFont="1" applyFill="1" applyBorder="1" applyAlignment="1">
      <alignment horizontal="left" vertical="center"/>
    </xf>
    <xf numFmtId="0" fontId="4" fillId="0" borderId="27" xfId="0" applyFont="1" applyBorder="1"/>
    <xf numFmtId="0" fontId="4" fillId="0" borderId="28" xfId="0" applyFont="1" applyBorder="1"/>
    <xf numFmtId="0" fontId="7" fillId="6" borderId="26" xfId="0" applyFont="1" applyFill="1" applyBorder="1" applyAlignment="1">
      <alignment horizontal="left" vertical="center"/>
    </xf>
    <xf numFmtId="0" fontId="5" fillId="3" borderId="30" xfId="0" applyFont="1" applyFill="1" applyBorder="1" applyAlignment="1">
      <alignment horizontal="center" vertical="center" wrapText="1"/>
    </xf>
    <xf numFmtId="0" fontId="4" fillId="0" borderId="31" xfId="0" applyFont="1" applyBorder="1"/>
    <xf numFmtId="0" fontId="4" fillId="0" borderId="34" xfId="0" applyFont="1" applyBorder="1"/>
    <xf numFmtId="0" fontId="5" fillId="3" borderId="26" xfId="0" applyFont="1" applyFill="1" applyBorder="1" applyAlignment="1">
      <alignment horizontal="center" vertical="center" wrapText="1"/>
    </xf>
    <xf numFmtId="0" fontId="2" fillId="2" borderId="7" xfId="0" applyFont="1" applyFill="1" applyBorder="1" applyAlignment="1">
      <alignment horizontal="center" vertical="center"/>
    </xf>
    <xf numFmtId="0" fontId="4" fillId="0" borderId="11" xfId="0" applyFont="1" applyBorder="1"/>
    <xf numFmtId="0" fontId="4" fillId="0" borderId="12" xfId="0" applyFont="1" applyBorder="1"/>
    <xf numFmtId="0" fontId="3" fillId="2" borderId="8" xfId="0" applyFont="1" applyFill="1" applyBorder="1" applyAlignment="1">
      <alignment horizontal="center"/>
    </xf>
    <xf numFmtId="0" fontId="4" fillId="0" borderId="9" xfId="0" applyFont="1" applyBorder="1"/>
    <xf numFmtId="0" fontId="4" fillId="0" borderId="10" xfId="0" applyFont="1" applyBorder="1"/>
    <xf numFmtId="3" fontId="5" fillId="3" borderId="14" xfId="0" applyNumberFormat="1" applyFont="1" applyFill="1" applyBorder="1" applyAlignment="1">
      <alignment horizontal="center"/>
    </xf>
    <xf numFmtId="3" fontId="1" fillId="0" borderId="14" xfId="0" applyNumberFormat="1" applyFont="1" applyBorder="1" applyAlignment="1">
      <alignment horizontal="center"/>
    </xf>
    <xf numFmtId="0" fontId="5" fillId="3" borderId="19" xfId="0" applyFont="1" applyFill="1" applyBorder="1" applyAlignment="1">
      <alignment horizontal="center" vertical="center" wrapText="1"/>
    </xf>
    <xf numFmtId="4" fontId="5" fillId="4" borderId="14" xfId="0" applyNumberFormat="1" applyFont="1" applyFill="1" applyBorder="1" applyAlignment="1">
      <alignment horizontal="center" vertical="center"/>
    </xf>
    <xf numFmtId="0" fontId="0" fillId="0" borderId="16" xfId="0" applyFont="1" applyBorder="1" applyAlignment="1">
      <alignment horizontal="center"/>
    </xf>
    <xf numFmtId="0" fontId="0" fillId="0" borderId="0" xfId="0" applyFont="1" applyAlignment="1"/>
    <xf numFmtId="0" fontId="4" fillId="0" borderId="17" xfId="0" applyFont="1" applyBorder="1"/>
    <xf numFmtId="0" fontId="4" fillId="0" borderId="16" xfId="0" applyFont="1" applyBorder="1"/>
    <xf numFmtId="0" fontId="4" fillId="0" borderId="21" xfId="0" applyFont="1" applyBorder="1"/>
    <xf numFmtId="0" fontId="4" fillId="0" borderId="22" xfId="0" applyFont="1" applyBorder="1"/>
    <xf numFmtId="0" fontId="4" fillId="0" borderId="23" xfId="0" applyFont="1" applyBorder="1"/>
    <xf numFmtId="0" fontId="7" fillId="2" borderId="90" xfId="0" applyFont="1" applyFill="1" applyBorder="1" applyAlignment="1">
      <alignment horizontal="left" vertical="center"/>
    </xf>
    <xf numFmtId="0" fontId="4" fillId="0" borderId="91" xfId="0" applyFont="1" applyBorder="1"/>
    <xf numFmtId="0" fontId="4" fillId="0" borderId="92" xfId="0" applyFont="1" applyBorder="1"/>
    <xf numFmtId="0" fontId="10" fillId="9" borderId="14" xfId="0" applyFont="1" applyFill="1" applyBorder="1" applyAlignment="1">
      <alignment horizontal="center"/>
    </xf>
    <xf numFmtId="0" fontId="8" fillId="0" borderId="50" xfId="0" applyFont="1" applyBorder="1" applyAlignment="1">
      <alignment horizontal="center" vertical="center"/>
    </xf>
    <xf numFmtId="0" fontId="4" fillId="0" borderId="51" xfId="0" applyFont="1" applyBorder="1"/>
    <xf numFmtId="0" fontId="4" fillId="0" borderId="52" xfId="0" applyFont="1" applyBorder="1"/>
    <xf numFmtId="0" fontId="4" fillId="0" borderId="56" xfId="0" applyFont="1" applyBorder="1"/>
    <xf numFmtId="0" fontId="4" fillId="0" borderId="57" xfId="0" applyFont="1" applyBorder="1"/>
    <xf numFmtId="0" fontId="4" fillId="0" borderId="59" xfId="0" applyFont="1" applyBorder="1"/>
    <xf numFmtId="0" fontId="4" fillId="0" borderId="60" xfId="0" applyFont="1" applyBorder="1"/>
    <xf numFmtId="0" fontId="4" fillId="0" borderId="61" xfId="0" applyFont="1" applyBorder="1"/>
    <xf numFmtId="0" fontId="0" fillId="2" borderId="53" xfId="0" applyFont="1" applyFill="1" applyBorder="1" applyAlignment="1">
      <alignment horizontal="center"/>
    </xf>
    <xf numFmtId="0" fontId="4" fillId="0" borderId="54" xfId="0" applyFont="1" applyBorder="1"/>
    <xf numFmtId="0" fontId="10" fillId="2" borderId="8" xfId="0" applyFont="1" applyFill="1" applyBorder="1" applyAlignment="1">
      <alignment horizontal="center"/>
    </xf>
    <xf numFmtId="0" fontId="10" fillId="7" borderId="62" xfId="0" applyFont="1" applyFill="1" applyBorder="1" applyAlignment="1">
      <alignment horizontal="center" vertical="center"/>
    </xf>
    <xf numFmtId="0" fontId="4" fillId="0" borderId="63" xfId="0" applyFont="1" applyBorder="1"/>
    <xf numFmtId="0" fontId="4" fillId="0" borderId="64" xfId="0" applyFont="1" applyBorder="1"/>
    <xf numFmtId="0" fontId="11" fillId="0" borderId="65" xfId="0" applyFont="1" applyBorder="1" applyAlignment="1">
      <alignment horizontal="left" vertical="center" wrapText="1"/>
    </xf>
    <xf numFmtId="0" fontId="11" fillId="0" borderId="67" xfId="0" applyFont="1" applyBorder="1" applyAlignment="1">
      <alignment horizontal="left" vertical="center" wrapText="1"/>
    </xf>
    <xf numFmtId="0" fontId="6" fillId="2" borderId="14" xfId="0" applyFont="1" applyFill="1" applyBorder="1" applyAlignment="1">
      <alignment horizontal="left" vertical="center"/>
    </xf>
    <xf numFmtId="0" fontId="7" fillId="2" borderId="14" xfId="0" applyFont="1" applyFill="1" applyBorder="1" applyAlignment="1">
      <alignment horizontal="left" vertical="center"/>
    </xf>
    <xf numFmtId="0" fontId="13" fillId="2" borderId="50" xfId="0" applyFont="1" applyFill="1" applyBorder="1" applyAlignment="1">
      <alignment horizontal="center" vertical="center"/>
    </xf>
    <xf numFmtId="0" fontId="14" fillId="2" borderId="72" xfId="0" applyFont="1" applyFill="1" applyBorder="1" applyAlignment="1">
      <alignment horizontal="center"/>
    </xf>
    <xf numFmtId="0" fontId="14" fillId="3" borderId="14" xfId="0" applyFont="1" applyFill="1" applyBorder="1" applyAlignment="1">
      <alignment horizontal="center"/>
    </xf>
    <xf numFmtId="0" fontId="7" fillId="2" borderId="14" xfId="0" applyFont="1" applyFill="1" applyBorder="1" applyAlignment="1">
      <alignment horizontal="left" vertical="center" wrapText="1"/>
    </xf>
    <xf numFmtId="0" fontId="7" fillId="2" borderId="14" xfId="0" applyFont="1" applyFill="1" applyBorder="1" applyAlignment="1">
      <alignment horizontal="left" wrapText="1"/>
    </xf>
    <xf numFmtId="0" fontId="13" fillId="0" borderId="50" xfId="0" applyFont="1" applyBorder="1" applyAlignment="1">
      <alignment horizontal="center" vertical="center"/>
    </xf>
    <xf numFmtId="0" fontId="15" fillId="2" borderId="72" xfId="0" applyFont="1" applyFill="1" applyBorder="1" applyAlignment="1">
      <alignment horizontal="center"/>
    </xf>
    <xf numFmtId="0" fontId="10" fillId="10" borderId="14" xfId="0" applyFont="1" applyFill="1" applyBorder="1" applyAlignment="1">
      <alignment horizontal="center" vertical="center"/>
    </xf>
    <xf numFmtId="0" fontId="7" fillId="0" borderId="67" xfId="0" applyFont="1" applyBorder="1" applyAlignment="1">
      <alignment horizontal="left"/>
    </xf>
    <xf numFmtId="0" fontId="4" fillId="0" borderId="78" xfId="0" applyFont="1" applyBorder="1"/>
    <xf numFmtId="0" fontId="7" fillId="0" borderId="82" xfId="0" applyFont="1" applyBorder="1" applyAlignment="1">
      <alignment horizontal="left"/>
    </xf>
    <xf numFmtId="0" fontId="4" fillId="0" borderId="83" xfId="0" applyFont="1" applyBorder="1"/>
    <xf numFmtId="0" fontId="4" fillId="0" borderId="84" xfId="0" applyFont="1" applyBorder="1"/>
    <xf numFmtId="0" fontId="19" fillId="0" borderId="50" xfId="0" applyFont="1" applyBorder="1" applyAlignment="1">
      <alignment horizontal="center" vertical="center"/>
    </xf>
    <xf numFmtId="0" fontId="5" fillId="2" borderId="72" xfId="0" applyFont="1" applyFill="1" applyBorder="1" applyAlignment="1">
      <alignment horizontal="center"/>
    </xf>
    <xf numFmtId="0" fontId="1" fillId="0" borderId="14" xfId="0" applyFont="1" applyBorder="1" applyAlignment="1">
      <alignment wrapText="1"/>
    </xf>
    <xf numFmtId="0" fontId="6" fillId="3" borderId="14" xfId="0" applyFont="1" applyFill="1" applyBorder="1" applyAlignment="1">
      <alignment horizontal="center"/>
    </xf>
    <xf numFmtId="0" fontId="6" fillId="3" borderId="79" xfId="0" applyFont="1" applyFill="1" applyBorder="1" applyAlignment="1">
      <alignment horizontal="left"/>
    </xf>
    <xf numFmtId="0" fontId="4" fillId="0" borderId="80" xfId="0" applyFont="1" applyBorder="1"/>
    <xf numFmtId="0" fontId="4" fillId="0" borderId="81" xfId="0" applyFont="1" applyBorder="1"/>
    <xf numFmtId="9" fontId="6" fillId="6" borderId="67" xfId="0" applyNumberFormat="1" applyFont="1" applyFill="1" applyBorder="1" applyAlignment="1">
      <alignment horizontal="right" vertical="center" wrapText="1"/>
    </xf>
    <xf numFmtId="0" fontId="6" fillId="6" borderId="67" xfId="0" applyFont="1" applyFill="1" applyBorder="1" applyAlignment="1">
      <alignment horizontal="right" vertical="center" wrapText="1"/>
    </xf>
    <xf numFmtId="0" fontId="6" fillId="2" borderId="72" xfId="0" applyFont="1" applyFill="1" applyBorder="1" applyAlignment="1">
      <alignment horizontal="center"/>
    </xf>
    <xf numFmtId="0" fontId="6" fillId="3" borderId="67" xfId="0" applyFont="1" applyFill="1" applyBorder="1" applyAlignment="1">
      <alignment horizontal="left"/>
    </xf>
    <xf numFmtId="0" fontId="0" fillId="4" borderId="14" xfId="0" applyFont="1" applyFill="1" applyBorder="1" applyAlignment="1">
      <alignment horizontal="center"/>
    </xf>
    <xf numFmtId="0" fontId="0" fillId="2" borderId="67" xfId="0" applyFont="1" applyFill="1" applyBorder="1" applyAlignment="1">
      <alignment horizontal="center"/>
    </xf>
    <xf numFmtId="0" fontId="0" fillId="2" borderId="67" xfId="0" applyFont="1" applyFill="1" applyBorder="1" applyAlignment="1">
      <alignment horizontal="center" vertical="center"/>
    </xf>
    <xf numFmtId="0" fontId="14" fillId="7" borderId="14" xfId="0" applyFont="1" applyFill="1" applyBorder="1" applyAlignment="1">
      <alignment horizontal="center"/>
    </xf>
    <xf numFmtId="0" fontId="13" fillId="0" borderId="51" xfId="0" applyFont="1" applyBorder="1" applyAlignment="1">
      <alignment horizontal="center" vertical="center"/>
    </xf>
    <xf numFmtId="0" fontId="14" fillId="0" borderId="50" xfId="0" applyFont="1" applyBorder="1" applyAlignment="1">
      <alignment horizontal="center" vertical="center" wrapText="1"/>
    </xf>
    <xf numFmtId="0" fontId="4" fillId="0" borderId="65" xfId="0" applyFont="1" applyBorder="1"/>
    <xf numFmtId="0" fontId="25" fillId="2" borderId="14" xfId="0" applyFont="1" applyFill="1" applyBorder="1" applyAlignment="1">
      <alignment horizontal="left" vertical="center"/>
    </xf>
    <xf numFmtId="0" fontId="24" fillId="2" borderId="14" xfId="0" applyFont="1" applyFill="1" applyBorder="1" applyAlignment="1">
      <alignment horizontal="left" vertical="center"/>
    </xf>
    <xf numFmtId="0" fontId="19" fillId="12" borderId="50" xfId="0" applyFont="1" applyFill="1" applyBorder="1" applyAlignment="1">
      <alignment horizontal="center" vertical="center"/>
    </xf>
    <xf numFmtId="0" fontId="20" fillId="0" borderId="88" xfId="0" applyFont="1" applyBorder="1" applyAlignment="1">
      <alignment horizontal="center" wrapText="1"/>
    </xf>
    <xf numFmtId="0" fontId="4" fillId="0" borderId="89" xfId="0" applyFont="1" applyBorder="1"/>
    <xf numFmtId="0" fontId="7" fillId="0" borderId="65" xfId="0" applyFont="1" applyBorder="1" applyAlignment="1">
      <alignment horizontal="center"/>
    </xf>
    <xf numFmtId="0" fontId="12" fillId="7" borderId="67" xfId="0" applyFont="1" applyFill="1" applyBorder="1" applyAlignment="1">
      <alignment horizontal="center"/>
    </xf>
    <xf numFmtId="0" fontId="7" fillId="0" borderId="67" xfId="0" applyFont="1" applyBorder="1" applyAlignment="1">
      <alignment horizontal="center"/>
    </xf>
    <xf numFmtId="0" fontId="10" fillId="5" borderId="6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abSelected="1" topLeftCell="A35" zoomScale="80" zoomScaleNormal="80" workbookViewId="0">
      <selection activeCell="D47" sqref="D47"/>
    </sheetView>
  </sheetViews>
  <sheetFormatPr baseColWidth="10" defaultColWidth="11.21875" defaultRowHeight="15" customHeight="1" x14ac:dyDescent="0.2"/>
  <cols>
    <col min="1" max="1" width="44.21875" customWidth="1"/>
    <col min="2" max="2" width="23.44140625" customWidth="1"/>
    <col min="3" max="3" width="17.77734375" customWidth="1"/>
    <col min="4" max="4" width="16.33203125" customWidth="1"/>
    <col min="5" max="5" width="15.5546875" customWidth="1"/>
    <col min="6" max="6" width="16" customWidth="1"/>
    <col min="7" max="7" width="11.5546875" customWidth="1"/>
    <col min="8" max="9" width="13" customWidth="1"/>
    <col min="10" max="10" width="10.5546875" customWidth="1"/>
    <col min="11" max="11" width="15.44140625" customWidth="1"/>
  </cols>
  <sheetData>
    <row r="1" spans="1:26" ht="15" customHeight="1" x14ac:dyDescent="0.25">
      <c r="A1" s="1"/>
      <c r="B1" s="2"/>
      <c r="C1" s="2"/>
      <c r="D1" s="2"/>
      <c r="E1" s="2"/>
      <c r="F1" s="2"/>
      <c r="G1" s="2"/>
      <c r="H1" s="2"/>
      <c r="I1" s="3"/>
      <c r="J1" s="4"/>
      <c r="K1" s="4"/>
      <c r="L1" s="4"/>
      <c r="M1" s="4"/>
      <c r="N1" s="4"/>
      <c r="O1" s="4"/>
      <c r="P1" s="4"/>
      <c r="Q1" s="4"/>
      <c r="R1" s="4"/>
      <c r="S1" s="4"/>
      <c r="T1" s="4"/>
      <c r="U1" s="4"/>
      <c r="V1" s="4"/>
      <c r="W1" s="4"/>
      <c r="X1" s="4"/>
      <c r="Y1" s="4"/>
      <c r="Z1" s="4"/>
    </row>
    <row r="2" spans="1:26" ht="15" customHeight="1" x14ac:dyDescent="0.25">
      <c r="A2" s="5"/>
      <c r="B2" s="6"/>
      <c r="C2" s="6"/>
      <c r="D2" s="6"/>
      <c r="E2" s="6"/>
      <c r="F2" s="6"/>
      <c r="G2" s="6"/>
      <c r="H2" s="6"/>
      <c r="I2" s="7"/>
      <c r="J2" s="4"/>
      <c r="K2" s="4"/>
      <c r="L2" s="4"/>
      <c r="M2" s="4"/>
      <c r="N2" s="4"/>
      <c r="O2" s="4"/>
      <c r="P2" s="4"/>
      <c r="Q2" s="4"/>
      <c r="R2" s="4"/>
      <c r="S2" s="4"/>
      <c r="T2" s="4"/>
      <c r="U2" s="4"/>
      <c r="V2" s="4"/>
      <c r="W2" s="4"/>
      <c r="X2" s="4"/>
      <c r="Y2" s="4"/>
      <c r="Z2" s="4"/>
    </row>
    <row r="3" spans="1:26" ht="22.5" customHeight="1" x14ac:dyDescent="0.35">
      <c r="A3" s="248" t="s">
        <v>0</v>
      </c>
      <c r="B3" s="251" t="s">
        <v>1</v>
      </c>
      <c r="C3" s="252"/>
      <c r="D3" s="252"/>
      <c r="E3" s="252"/>
      <c r="F3" s="252"/>
      <c r="G3" s="252"/>
      <c r="H3" s="252"/>
      <c r="I3" s="253"/>
      <c r="J3" s="4"/>
      <c r="K3" s="4"/>
      <c r="L3" s="4"/>
      <c r="M3" s="4"/>
      <c r="N3" s="4"/>
      <c r="O3" s="4"/>
      <c r="P3" s="4"/>
      <c r="Q3" s="4"/>
      <c r="R3" s="4"/>
      <c r="S3" s="4"/>
      <c r="T3" s="4"/>
      <c r="U3" s="4"/>
      <c r="V3" s="4"/>
      <c r="W3" s="4"/>
      <c r="X3" s="4"/>
      <c r="Y3" s="4"/>
      <c r="Z3" s="4"/>
    </row>
    <row r="4" spans="1:26" ht="15.75" customHeight="1" x14ac:dyDescent="0.25">
      <c r="A4" s="249"/>
      <c r="B4" s="6"/>
      <c r="C4" s="6"/>
      <c r="D4" s="6"/>
      <c r="E4" s="6"/>
      <c r="F4" s="6"/>
      <c r="G4" s="6"/>
      <c r="H4" s="6"/>
      <c r="I4" s="7"/>
      <c r="J4" s="4"/>
      <c r="K4" s="4"/>
      <c r="L4" s="4"/>
      <c r="M4" s="4"/>
      <c r="N4" s="4"/>
      <c r="O4" s="4"/>
      <c r="P4" s="4"/>
      <c r="Q4" s="4"/>
      <c r="R4" s="4"/>
      <c r="S4" s="4"/>
      <c r="T4" s="4"/>
      <c r="U4" s="4"/>
      <c r="V4" s="4"/>
      <c r="W4" s="4"/>
      <c r="X4" s="4"/>
      <c r="Y4" s="4"/>
      <c r="Z4" s="4"/>
    </row>
    <row r="5" spans="1:26" ht="15.75" customHeight="1" x14ac:dyDescent="0.25">
      <c r="A5" s="249"/>
      <c r="B5" s="6"/>
      <c r="C5" s="6"/>
      <c r="D5" s="6"/>
      <c r="E5" s="6"/>
      <c r="F5" s="6"/>
      <c r="G5" s="6"/>
      <c r="H5" s="6"/>
      <c r="I5" s="7"/>
      <c r="J5" s="4"/>
      <c r="K5" s="4"/>
      <c r="L5" s="4"/>
      <c r="M5" s="4"/>
      <c r="N5" s="4"/>
      <c r="O5" s="4"/>
      <c r="P5" s="4"/>
      <c r="Q5" s="4"/>
      <c r="R5" s="4"/>
      <c r="S5" s="4"/>
      <c r="T5" s="4"/>
      <c r="U5" s="4"/>
      <c r="V5" s="4"/>
      <c r="W5" s="4"/>
      <c r="X5" s="4"/>
      <c r="Y5" s="4"/>
      <c r="Z5" s="4"/>
    </row>
    <row r="6" spans="1:26" ht="15.75" customHeight="1" x14ac:dyDescent="0.25">
      <c r="A6" s="250"/>
      <c r="B6" s="8"/>
      <c r="C6" s="8"/>
      <c r="D6" s="8"/>
      <c r="E6" s="8"/>
      <c r="F6" s="229"/>
      <c r="G6" s="229"/>
      <c r="H6" s="254" t="s">
        <v>2</v>
      </c>
      <c r="I6" s="238"/>
      <c r="J6" s="4"/>
      <c r="K6" s="4"/>
      <c r="L6" s="4"/>
      <c r="M6" s="4"/>
      <c r="N6" s="4"/>
      <c r="O6" s="4"/>
      <c r="P6" s="4"/>
      <c r="Q6" s="4"/>
      <c r="R6" s="4"/>
      <c r="S6" s="4"/>
      <c r="T6" s="4"/>
      <c r="U6" s="4"/>
      <c r="V6" s="4"/>
      <c r="W6" s="4"/>
      <c r="X6" s="4"/>
      <c r="Y6" s="4"/>
      <c r="Z6" s="4"/>
    </row>
    <row r="7" spans="1:26" ht="15.75" customHeight="1" x14ac:dyDescent="0.25">
      <c r="A7" s="258"/>
      <c r="B7" s="259"/>
      <c r="C7" s="259"/>
      <c r="D7" s="259"/>
      <c r="E7" s="260"/>
      <c r="F7" s="230"/>
      <c r="G7" s="230"/>
      <c r="H7" s="255">
        <v>1850000</v>
      </c>
      <c r="I7" s="238"/>
      <c r="J7" s="4"/>
      <c r="K7" s="9"/>
      <c r="L7" s="4"/>
      <c r="M7" s="4"/>
      <c r="N7" s="4"/>
      <c r="O7" s="4"/>
      <c r="P7" s="4"/>
      <c r="Q7" s="4"/>
      <c r="R7" s="4"/>
      <c r="S7" s="4"/>
      <c r="T7" s="4"/>
      <c r="U7" s="4"/>
      <c r="V7" s="4"/>
      <c r="W7" s="4"/>
      <c r="X7" s="4"/>
      <c r="Y7" s="4"/>
      <c r="Z7" s="4"/>
    </row>
    <row r="8" spans="1:26" ht="15.75" customHeight="1" x14ac:dyDescent="0.25">
      <c r="A8" s="261"/>
      <c r="B8" s="259"/>
      <c r="C8" s="259"/>
      <c r="D8" s="259"/>
      <c r="E8" s="260"/>
      <c r="F8" s="230"/>
      <c r="G8" s="230"/>
      <c r="H8" s="256" t="s">
        <v>3</v>
      </c>
      <c r="I8" s="232"/>
      <c r="J8" s="4"/>
      <c r="K8" s="9"/>
      <c r="L8" s="4"/>
      <c r="M8" s="4"/>
      <c r="N8" s="4"/>
      <c r="O8" s="4"/>
      <c r="P8" s="4"/>
      <c r="Q8" s="4"/>
      <c r="R8" s="4"/>
      <c r="S8" s="4"/>
      <c r="T8" s="4"/>
      <c r="U8" s="4"/>
      <c r="V8" s="4"/>
      <c r="W8" s="4"/>
      <c r="X8" s="4"/>
      <c r="Y8" s="4"/>
      <c r="Z8" s="4"/>
    </row>
    <row r="9" spans="1:26" ht="15.75" customHeight="1" x14ac:dyDescent="0.25">
      <c r="A9" s="262"/>
      <c r="B9" s="263"/>
      <c r="C9" s="263"/>
      <c r="D9" s="263"/>
      <c r="E9" s="264"/>
      <c r="F9" s="230"/>
      <c r="G9" s="230"/>
      <c r="H9" s="235"/>
      <c r="I9" s="236"/>
      <c r="J9" s="4"/>
      <c r="K9" s="9"/>
      <c r="L9" s="4"/>
      <c r="M9" s="4"/>
      <c r="N9" s="4"/>
      <c r="O9" s="4"/>
      <c r="P9" s="4"/>
      <c r="Q9" s="4"/>
      <c r="R9" s="4"/>
      <c r="S9" s="4"/>
      <c r="T9" s="4"/>
      <c r="U9" s="4"/>
      <c r="V9" s="4"/>
      <c r="W9" s="4"/>
      <c r="X9" s="4"/>
      <c r="Y9" s="4"/>
      <c r="Z9" s="4"/>
    </row>
    <row r="10" spans="1:26" ht="15.75" customHeight="1" x14ac:dyDescent="0.25">
      <c r="A10" s="247" t="s">
        <v>4</v>
      </c>
      <c r="B10" s="241"/>
      <c r="C10" s="241"/>
      <c r="D10" s="241"/>
      <c r="E10" s="242"/>
      <c r="F10" s="228"/>
      <c r="G10" s="228"/>
      <c r="H10" s="257"/>
      <c r="I10" s="238"/>
      <c r="J10" s="4"/>
      <c r="K10" s="4"/>
      <c r="L10" s="4"/>
      <c r="M10" s="4"/>
      <c r="N10" s="4"/>
      <c r="O10" s="4"/>
      <c r="P10" s="4"/>
      <c r="Q10" s="4"/>
      <c r="R10" s="4"/>
      <c r="S10" s="4"/>
      <c r="T10" s="4"/>
      <c r="U10" s="4"/>
      <c r="V10" s="4"/>
      <c r="W10" s="4"/>
      <c r="X10" s="4"/>
      <c r="Y10" s="4"/>
      <c r="Z10" s="4"/>
    </row>
    <row r="11" spans="1:26" ht="15.75" customHeight="1" x14ac:dyDescent="0.25">
      <c r="A11" s="244" t="s">
        <v>5</v>
      </c>
      <c r="B11" s="229" t="s">
        <v>6</v>
      </c>
      <c r="C11" s="229" t="s">
        <v>7</v>
      </c>
      <c r="D11" s="229" t="s">
        <v>8</v>
      </c>
      <c r="E11" s="227" t="s">
        <v>9</v>
      </c>
      <c r="F11" s="227" t="s">
        <v>10</v>
      </c>
      <c r="G11" s="229" t="s">
        <v>11</v>
      </c>
      <c r="H11" s="231" t="s">
        <v>12</v>
      </c>
      <c r="I11" s="232"/>
      <c r="J11" s="4"/>
      <c r="K11" s="4"/>
      <c r="L11" s="4"/>
      <c r="M11" s="4"/>
      <c r="N11" s="4"/>
      <c r="O11" s="4"/>
      <c r="P11" s="4"/>
      <c r="Q11" s="4"/>
      <c r="R11" s="4"/>
      <c r="S11" s="4"/>
      <c r="T11" s="4"/>
      <c r="U11" s="4"/>
      <c r="V11" s="4"/>
      <c r="W11" s="4"/>
      <c r="X11" s="4"/>
      <c r="Y11" s="4"/>
      <c r="Z11" s="4"/>
    </row>
    <row r="12" spans="1:26" ht="30" customHeight="1" x14ac:dyDescent="0.25">
      <c r="A12" s="245"/>
      <c r="B12" s="230"/>
      <c r="C12" s="230"/>
      <c r="D12" s="230"/>
      <c r="E12" s="228"/>
      <c r="F12" s="228"/>
      <c r="G12" s="230"/>
      <c r="H12" s="233"/>
      <c r="I12" s="234"/>
      <c r="J12" s="4"/>
      <c r="K12" s="9"/>
      <c r="L12" s="4"/>
      <c r="M12" s="4"/>
      <c r="N12" s="4"/>
      <c r="O12" s="4"/>
      <c r="P12" s="4"/>
      <c r="Q12" s="4"/>
      <c r="R12" s="4"/>
      <c r="S12" s="4"/>
      <c r="T12" s="4"/>
      <c r="U12" s="4"/>
      <c r="V12" s="4"/>
      <c r="W12" s="4"/>
      <c r="X12" s="4"/>
      <c r="Y12" s="4"/>
      <c r="Z12" s="4"/>
    </row>
    <row r="13" spans="1:26" ht="27.75" customHeight="1" x14ac:dyDescent="0.25">
      <c r="A13" s="246"/>
      <c r="B13" s="228"/>
      <c r="C13" s="228"/>
      <c r="D13" s="228"/>
      <c r="E13" s="10">
        <v>0.55969999999999998</v>
      </c>
      <c r="F13" s="10">
        <v>0.44030000000000002</v>
      </c>
      <c r="G13" s="228"/>
      <c r="H13" s="235"/>
      <c r="I13" s="236"/>
      <c r="J13" s="4"/>
      <c r="K13" s="4"/>
      <c r="L13" s="4"/>
      <c r="M13" s="4"/>
      <c r="N13" s="4"/>
      <c r="O13" s="4"/>
      <c r="P13" s="4"/>
      <c r="Q13" s="4"/>
      <c r="R13" s="4"/>
      <c r="S13" s="4"/>
      <c r="T13" s="4"/>
      <c r="U13" s="4"/>
      <c r="V13" s="4"/>
      <c r="W13" s="4"/>
      <c r="X13" s="4"/>
      <c r="Y13" s="4"/>
      <c r="Z13" s="4"/>
    </row>
    <row r="14" spans="1:26" ht="15.75" customHeight="1" x14ac:dyDescent="0.25">
      <c r="A14" s="11" t="s">
        <v>13</v>
      </c>
      <c r="B14" s="12" t="s">
        <v>14</v>
      </c>
      <c r="C14" s="12" t="s">
        <v>15</v>
      </c>
      <c r="D14" s="13">
        <v>1</v>
      </c>
      <c r="E14" s="13">
        <v>12</v>
      </c>
      <c r="F14" s="13"/>
      <c r="G14" s="14">
        <v>30</v>
      </c>
      <c r="H14" s="15">
        <f t="shared" ref="H14:H16" si="0">D14*$H$7*$H$10*$E$13/30*G14/8*E14</f>
        <v>0</v>
      </c>
      <c r="I14" s="16">
        <f>$H$7*$H$10*$F$13/30*G14/8*F14</f>
        <v>0</v>
      </c>
      <c r="J14" s="4"/>
      <c r="K14" s="4"/>
      <c r="L14" s="4"/>
      <c r="M14" s="4"/>
      <c r="N14" s="4"/>
      <c r="O14" s="4"/>
      <c r="P14" s="4"/>
      <c r="Q14" s="4"/>
      <c r="R14" s="4"/>
      <c r="S14" s="4"/>
      <c r="T14" s="4"/>
      <c r="U14" s="4"/>
      <c r="V14" s="4"/>
      <c r="W14" s="4"/>
      <c r="X14" s="4"/>
      <c r="Y14" s="4"/>
      <c r="Z14" s="4"/>
    </row>
    <row r="15" spans="1:26" ht="15.75" customHeight="1" x14ac:dyDescent="0.25">
      <c r="A15" s="11" t="s">
        <v>13</v>
      </c>
      <c r="B15" s="12" t="s">
        <v>14</v>
      </c>
      <c r="C15" s="12" t="s">
        <v>16</v>
      </c>
      <c r="D15" s="13">
        <v>1</v>
      </c>
      <c r="E15" s="13">
        <v>3</v>
      </c>
      <c r="F15" s="13">
        <v>9</v>
      </c>
      <c r="G15" s="14">
        <v>30</v>
      </c>
      <c r="H15" s="15">
        <f t="shared" si="0"/>
        <v>0</v>
      </c>
      <c r="I15" s="16">
        <f t="shared" ref="I15:I16" si="1">D15*$H$7*$H$10*$F$13/30*G15/8*F15</f>
        <v>0</v>
      </c>
      <c r="J15" s="4"/>
      <c r="K15" s="4"/>
      <c r="L15" s="4"/>
      <c r="M15" s="4"/>
      <c r="N15" s="4"/>
      <c r="O15" s="4"/>
      <c r="P15" s="4"/>
      <c r="Q15" s="4"/>
      <c r="R15" s="4"/>
      <c r="S15" s="4"/>
      <c r="T15" s="4"/>
      <c r="U15" s="4"/>
      <c r="V15" s="4"/>
      <c r="W15" s="4"/>
      <c r="X15" s="4"/>
      <c r="Y15" s="4"/>
      <c r="Z15" s="4"/>
    </row>
    <row r="16" spans="1:26" ht="15.75" customHeight="1" x14ac:dyDescent="0.25">
      <c r="A16" s="11" t="s">
        <v>17</v>
      </c>
      <c r="B16" s="12" t="s">
        <v>14</v>
      </c>
      <c r="C16" s="12" t="s">
        <v>15</v>
      </c>
      <c r="D16" s="13">
        <v>1</v>
      </c>
      <c r="E16" s="13">
        <v>12</v>
      </c>
      <c r="F16" s="13">
        <v>0</v>
      </c>
      <c r="G16" s="14">
        <v>30</v>
      </c>
      <c r="H16" s="15">
        <f t="shared" si="0"/>
        <v>0</v>
      </c>
      <c r="I16" s="16">
        <f t="shared" si="1"/>
        <v>0</v>
      </c>
      <c r="J16" s="4"/>
      <c r="K16" s="4"/>
      <c r="L16" s="4"/>
      <c r="M16" s="4"/>
      <c r="N16" s="4"/>
      <c r="O16" s="4"/>
      <c r="P16" s="4"/>
      <c r="Q16" s="4"/>
      <c r="R16" s="4"/>
      <c r="S16" s="4"/>
      <c r="T16" s="4"/>
      <c r="U16" s="4"/>
      <c r="V16" s="4"/>
      <c r="W16" s="4"/>
      <c r="X16" s="4"/>
      <c r="Y16" s="4"/>
      <c r="Z16" s="4"/>
    </row>
    <row r="17" spans="1:26" ht="15.75" customHeight="1" x14ac:dyDescent="0.25">
      <c r="A17" s="5"/>
      <c r="B17" s="6"/>
      <c r="C17" s="6"/>
      <c r="D17" s="6"/>
      <c r="E17" s="6"/>
      <c r="F17" s="6"/>
      <c r="G17" s="17" t="s">
        <v>18</v>
      </c>
      <c r="H17" s="237">
        <f>SUM(H14:I16)</f>
        <v>0</v>
      </c>
      <c r="I17" s="238"/>
      <c r="J17" s="4"/>
      <c r="K17" s="4"/>
      <c r="L17" s="4"/>
      <c r="M17" s="4"/>
      <c r="N17" s="4"/>
      <c r="O17" s="4"/>
      <c r="P17" s="4"/>
      <c r="Q17" s="4"/>
      <c r="R17" s="4"/>
      <c r="S17" s="4"/>
      <c r="T17" s="4"/>
      <c r="U17" s="4"/>
      <c r="V17" s="4"/>
      <c r="W17" s="4"/>
      <c r="X17" s="4"/>
      <c r="Y17" s="4"/>
      <c r="Z17" s="4"/>
    </row>
    <row r="18" spans="1:26" ht="15.75" customHeight="1" x14ac:dyDescent="0.25">
      <c r="A18" s="5"/>
      <c r="B18" s="6"/>
      <c r="C18" s="6"/>
      <c r="D18" s="6"/>
      <c r="E18" s="6"/>
      <c r="F18" s="6"/>
      <c r="G18" s="18"/>
      <c r="H18" s="6"/>
      <c r="I18" s="7"/>
      <c r="J18" s="4"/>
      <c r="K18" s="4"/>
      <c r="L18" s="4"/>
      <c r="M18" s="4"/>
      <c r="N18" s="4"/>
      <c r="O18" s="4"/>
      <c r="P18" s="4"/>
      <c r="Q18" s="4"/>
      <c r="R18" s="4"/>
      <c r="S18" s="4"/>
      <c r="T18" s="4"/>
      <c r="U18" s="4"/>
      <c r="V18" s="4"/>
      <c r="W18" s="4"/>
      <c r="X18" s="4"/>
      <c r="Y18" s="4"/>
      <c r="Z18" s="4"/>
    </row>
    <row r="19" spans="1:26" ht="15.75" customHeight="1" x14ac:dyDescent="0.25">
      <c r="A19" s="5"/>
      <c r="B19" s="6"/>
      <c r="C19" s="6"/>
      <c r="D19" s="6"/>
      <c r="E19" s="6"/>
      <c r="F19" s="6"/>
      <c r="G19" s="18"/>
      <c r="H19" s="6"/>
      <c r="I19" s="7"/>
      <c r="J19" s="4"/>
      <c r="K19" s="4"/>
      <c r="L19" s="4"/>
      <c r="M19" s="4"/>
      <c r="N19" s="4"/>
      <c r="O19" s="4"/>
      <c r="P19" s="4"/>
      <c r="Q19" s="4"/>
      <c r="R19" s="4"/>
      <c r="S19" s="4"/>
      <c r="T19" s="4"/>
      <c r="U19" s="4"/>
      <c r="V19" s="4"/>
      <c r="W19" s="4"/>
      <c r="X19" s="4"/>
      <c r="Y19" s="4"/>
      <c r="Z19" s="4"/>
    </row>
    <row r="20" spans="1:26" ht="15.75" customHeight="1" x14ac:dyDescent="0.25">
      <c r="A20" s="247" t="s">
        <v>19</v>
      </c>
      <c r="B20" s="241"/>
      <c r="C20" s="241"/>
      <c r="D20" s="241"/>
      <c r="E20" s="242"/>
      <c r="F20" s="6"/>
      <c r="G20" s="6"/>
      <c r="H20" s="6"/>
      <c r="I20" s="19"/>
      <c r="J20" s="4"/>
      <c r="K20" s="4"/>
      <c r="L20" s="4"/>
      <c r="M20" s="4"/>
      <c r="N20" s="4"/>
      <c r="O20" s="4"/>
      <c r="P20" s="4"/>
      <c r="Q20" s="4"/>
      <c r="R20" s="4"/>
      <c r="S20" s="4"/>
      <c r="T20" s="4"/>
      <c r="U20" s="4"/>
      <c r="V20" s="4"/>
      <c r="W20" s="4"/>
      <c r="X20" s="4"/>
      <c r="Y20" s="4"/>
      <c r="Z20" s="4"/>
    </row>
    <row r="21" spans="1:26" ht="42.75" customHeight="1" x14ac:dyDescent="0.25">
      <c r="A21" s="20" t="s">
        <v>20</v>
      </c>
      <c r="B21" s="21" t="s">
        <v>21</v>
      </c>
      <c r="C21" s="21" t="s">
        <v>22</v>
      </c>
      <c r="D21" s="21" t="s">
        <v>23</v>
      </c>
      <c r="E21" s="21" t="s">
        <v>24</v>
      </c>
      <c r="F21" s="6"/>
      <c r="G21" s="6"/>
      <c r="H21" s="6"/>
      <c r="I21" s="7"/>
      <c r="J21" s="4"/>
      <c r="K21" s="4"/>
      <c r="L21" s="4"/>
      <c r="M21" s="4"/>
      <c r="N21" s="4"/>
      <c r="O21" s="4"/>
      <c r="P21" s="4"/>
      <c r="Q21" s="4"/>
      <c r="R21" s="4"/>
      <c r="S21" s="4"/>
      <c r="T21" s="4"/>
      <c r="U21" s="4"/>
      <c r="V21" s="4"/>
      <c r="W21" s="4"/>
      <c r="X21" s="4"/>
      <c r="Y21" s="4"/>
      <c r="Z21" s="4"/>
    </row>
    <row r="22" spans="1:26" ht="15.75" customHeight="1" x14ac:dyDescent="0.25">
      <c r="A22" s="22" t="s">
        <v>25</v>
      </c>
      <c r="B22" s="15">
        <v>2300000</v>
      </c>
      <c r="C22" s="239"/>
      <c r="D22" s="15">
        <f t="shared" ref="D22:D26" si="2">+B22*$C$22</f>
        <v>0</v>
      </c>
      <c r="E22" s="15">
        <f t="shared" ref="E22:E26" si="3">+D22+B22</f>
        <v>2300000</v>
      </c>
      <c r="F22" s="6"/>
      <c r="G22" s="6"/>
      <c r="H22" s="6"/>
      <c r="I22" s="7"/>
      <c r="J22" s="4"/>
      <c r="K22" s="4"/>
      <c r="L22" s="4"/>
      <c r="M22" s="4"/>
      <c r="N22" s="4"/>
      <c r="O22" s="4"/>
      <c r="P22" s="4"/>
      <c r="Q22" s="4"/>
      <c r="R22" s="4"/>
      <c r="S22" s="4"/>
      <c r="T22" s="4"/>
      <c r="U22" s="4"/>
      <c r="V22" s="4"/>
      <c r="W22" s="4"/>
      <c r="X22" s="4"/>
      <c r="Y22" s="4"/>
      <c r="Z22" s="4"/>
    </row>
    <row r="23" spans="1:26" ht="15.75" customHeight="1" x14ac:dyDescent="0.25">
      <c r="A23" s="22" t="s">
        <v>26</v>
      </c>
      <c r="B23" s="15">
        <v>1800000</v>
      </c>
      <c r="C23" s="230"/>
      <c r="D23" s="15">
        <f t="shared" si="2"/>
        <v>0</v>
      </c>
      <c r="E23" s="15">
        <f t="shared" si="3"/>
        <v>1800000</v>
      </c>
      <c r="F23" s="6"/>
      <c r="G23" s="6"/>
      <c r="H23" s="6"/>
      <c r="I23" s="7"/>
      <c r="J23" s="4"/>
      <c r="K23" s="4"/>
      <c r="L23" s="4"/>
      <c r="M23" s="4"/>
      <c r="N23" s="4"/>
      <c r="O23" s="4"/>
      <c r="P23" s="4"/>
      <c r="Q23" s="4"/>
      <c r="R23" s="4"/>
      <c r="S23" s="4"/>
      <c r="T23" s="4"/>
      <c r="U23" s="4"/>
      <c r="V23" s="4"/>
      <c r="W23" s="4"/>
      <c r="X23" s="4"/>
      <c r="Y23" s="4"/>
      <c r="Z23" s="4"/>
    </row>
    <row r="24" spans="1:26" ht="15.75" customHeight="1" x14ac:dyDescent="0.25">
      <c r="A24" s="22" t="s">
        <v>26</v>
      </c>
      <c r="B24" s="15">
        <v>1800000</v>
      </c>
      <c r="C24" s="230"/>
      <c r="D24" s="15">
        <f t="shared" si="2"/>
        <v>0</v>
      </c>
      <c r="E24" s="15">
        <f t="shared" si="3"/>
        <v>1800000</v>
      </c>
      <c r="F24" s="6"/>
      <c r="G24" s="6"/>
      <c r="H24" s="6"/>
      <c r="I24" s="7"/>
      <c r="J24" s="4"/>
      <c r="K24" s="4"/>
      <c r="L24" s="4"/>
      <c r="M24" s="4"/>
      <c r="N24" s="4"/>
      <c r="O24" s="4"/>
      <c r="P24" s="4"/>
      <c r="Q24" s="4"/>
      <c r="R24" s="4"/>
      <c r="S24" s="4"/>
      <c r="T24" s="4"/>
      <c r="U24" s="4"/>
      <c r="V24" s="4"/>
      <c r="W24" s="4"/>
      <c r="X24" s="4"/>
      <c r="Y24" s="4"/>
      <c r="Z24" s="4"/>
    </row>
    <row r="25" spans="1:26" ht="15.75" customHeight="1" x14ac:dyDescent="0.25">
      <c r="A25" s="22" t="s">
        <v>27</v>
      </c>
      <c r="B25" s="15">
        <v>3300000</v>
      </c>
      <c r="C25" s="230"/>
      <c r="D25" s="15">
        <f t="shared" si="2"/>
        <v>0</v>
      </c>
      <c r="E25" s="15">
        <f t="shared" si="3"/>
        <v>3300000</v>
      </c>
      <c r="F25" s="6"/>
      <c r="G25" s="6"/>
      <c r="H25" s="6"/>
      <c r="I25" s="7"/>
      <c r="J25" s="4"/>
      <c r="K25" s="4"/>
      <c r="L25" s="4"/>
      <c r="M25" s="4"/>
      <c r="N25" s="4"/>
      <c r="O25" s="4"/>
      <c r="P25" s="4"/>
      <c r="Q25" s="4"/>
      <c r="R25" s="4"/>
      <c r="S25" s="4"/>
      <c r="T25" s="4"/>
      <c r="U25" s="4"/>
      <c r="V25" s="4"/>
      <c r="W25" s="4"/>
      <c r="X25" s="4"/>
      <c r="Y25" s="4"/>
      <c r="Z25" s="4"/>
    </row>
    <row r="26" spans="1:26" ht="15.75" customHeight="1" x14ac:dyDescent="0.25">
      <c r="A26" s="22" t="s">
        <v>28</v>
      </c>
      <c r="B26" s="15">
        <v>2000000</v>
      </c>
      <c r="C26" s="228"/>
      <c r="D26" s="15">
        <f t="shared" si="2"/>
        <v>0</v>
      </c>
      <c r="E26" s="15">
        <f t="shared" si="3"/>
        <v>2000000</v>
      </c>
      <c r="F26" s="6"/>
      <c r="G26" s="6"/>
      <c r="H26" s="6"/>
      <c r="I26" s="7"/>
      <c r="J26" s="4"/>
      <c r="K26" s="4"/>
      <c r="L26" s="4"/>
      <c r="M26" s="4"/>
      <c r="N26" s="4"/>
      <c r="O26" s="4"/>
      <c r="P26" s="4"/>
      <c r="Q26" s="4"/>
      <c r="R26" s="4"/>
      <c r="S26" s="4"/>
      <c r="T26" s="4"/>
      <c r="U26" s="4"/>
      <c r="V26" s="4"/>
      <c r="W26" s="4"/>
      <c r="X26" s="4"/>
      <c r="Y26" s="4"/>
      <c r="Z26" s="4"/>
    </row>
    <row r="27" spans="1:26" ht="15.75" customHeight="1" x14ac:dyDescent="0.25">
      <c r="A27" s="5"/>
      <c r="B27" s="6"/>
      <c r="C27" s="6"/>
      <c r="D27" s="6"/>
      <c r="E27" s="6"/>
      <c r="F27" s="6"/>
      <c r="G27" s="18"/>
      <c r="H27" s="6"/>
      <c r="I27" s="7"/>
      <c r="J27" s="4"/>
      <c r="K27" s="4"/>
      <c r="L27" s="4"/>
      <c r="M27" s="4"/>
      <c r="N27" s="4"/>
      <c r="O27" s="4"/>
      <c r="P27" s="4"/>
      <c r="Q27" s="4"/>
      <c r="R27" s="4"/>
      <c r="S27" s="4"/>
      <c r="T27" s="4"/>
      <c r="U27" s="4"/>
      <c r="V27" s="4"/>
      <c r="W27" s="4"/>
      <c r="X27" s="4"/>
      <c r="Y27" s="4"/>
      <c r="Z27" s="4"/>
    </row>
    <row r="28" spans="1:26" ht="15.75" customHeight="1" x14ac:dyDescent="0.25">
      <c r="A28" s="5"/>
      <c r="B28" s="6"/>
      <c r="C28" s="6"/>
      <c r="D28" s="6"/>
      <c r="E28" s="6"/>
      <c r="F28" s="6"/>
      <c r="G28" s="18"/>
      <c r="H28" s="6"/>
      <c r="I28" s="7"/>
      <c r="J28" s="4"/>
      <c r="K28" s="4"/>
      <c r="L28" s="4"/>
      <c r="M28" s="4"/>
      <c r="N28" s="4"/>
      <c r="O28" s="4"/>
      <c r="P28" s="4"/>
      <c r="Q28" s="4"/>
      <c r="R28" s="4"/>
      <c r="S28" s="4"/>
      <c r="T28" s="4"/>
      <c r="U28" s="4"/>
      <c r="V28" s="4"/>
      <c r="W28" s="4"/>
      <c r="X28" s="4"/>
      <c r="Y28" s="4"/>
      <c r="Z28" s="4"/>
    </row>
    <row r="29" spans="1:26" ht="15.75" customHeight="1" x14ac:dyDescent="0.25">
      <c r="A29" s="23" t="s">
        <v>29</v>
      </c>
      <c r="B29" s="24" t="s">
        <v>30</v>
      </c>
      <c r="C29" s="6"/>
      <c r="D29" s="6"/>
      <c r="E29" s="6"/>
      <c r="F29" s="6"/>
      <c r="G29" s="18"/>
      <c r="H29" s="6"/>
      <c r="I29" s="7"/>
      <c r="J29" s="4"/>
      <c r="K29" s="4"/>
      <c r="L29" s="4"/>
      <c r="M29" s="4"/>
      <c r="N29" s="4"/>
      <c r="O29" s="4"/>
      <c r="P29" s="4"/>
      <c r="Q29" s="4"/>
      <c r="R29" s="4"/>
      <c r="S29" s="4"/>
      <c r="T29" s="4"/>
      <c r="U29" s="4"/>
      <c r="V29" s="4"/>
      <c r="W29" s="4"/>
      <c r="X29" s="4"/>
      <c r="Y29" s="4"/>
      <c r="Z29" s="4"/>
    </row>
    <row r="30" spans="1:26" ht="15.75" customHeight="1" x14ac:dyDescent="0.25">
      <c r="A30" s="25" t="str">
        <f t="shared" ref="A30:A33" si="4">A22</f>
        <v>Coordinador técnico</v>
      </c>
      <c r="B30" s="26">
        <f t="shared" ref="B30:B33" si="5">E22</f>
        <v>2300000</v>
      </c>
      <c r="C30" s="6"/>
      <c r="D30" s="6"/>
      <c r="E30" s="6"/>
      <c r="F30" s="6"/>
      <c r="G30" s="18"/>
      <c r="H30" s="6"/>
      <c r="I30" s="7"/>
      <c r="J30" s="4"/>
      <c r="K30" s="4"/>
      <c r="L30" s="4"/>
      <c r="M30" s="4"/>
      <c r="N30" s="4"/>
      <c r="O30" s="4"/>
      <c r="P30" s="4"/>
      <c r="Q30" s="4"/>
      <c r="R30" s="4"/>
      <c r="S30" s="4"/>
      <c r="T30" s="4"/>
      <c r="U30" s="4"/>
      <c r="V30" s="4"/>
      <c r="W30" s="4"/>
      <c r="X30" s="4"/>
      <c r="Y30" s="4"/>
      <c r="Z30" s="4"/>
    </row>
    <row r="31" spans="1:26" ht="15.75" customHeight="1" x14ac:dyDescent="0.25">
      <c r="A31" s="25" t="str">
        <f t="shared" si="4"/>
        <v>Técnico de campo</v>
      </c>
      <c r="B31" s="26">
        <f t="shared" si="5"/>
        <v>1800000</v>
      </c>
      <c r="C31" s="6"/>
      <c r="D31" s="6"/>
      <c r="E31" s="6"/>
      <c r="F31" s="6"/>
      <c r="G31" s="18"/>
      <c r="H31" s="6"/>
      <c r="I31" s="7"/>
      <c r="J31" s="4"/>
      <c r="K31" s="4"/>
      <c r="L31" s="4"/>
      <c r="M31" s="4"/>
      <c r="N31" s="4"/>
      <c r="O31" s="4"/>
      <c r="P31" s="4"/>
      <c r="Q31" s="4"/>
      <c r="R31" s="4"/>
      <c r="S31" s="4"/>
      <c r="T31" s="4"/>
      <c r="U31" s="4"/>
      <c r="V31" s="4"/>
      <c r="W31" s="4"/>
      <c r="X31" s="4"/>
      <c r="Y31" s="4"/>
      <c r="Z31" s="4"/>
    </row>
    <row r="32" spans="1:26" ht="15.75" customHeight="1" x14ac:dyDescent="0.25">
      <c r="A32" s="25" t="str">
        <f t="shared" si="4"/>
        <v>Técnico de campo</v>
      </c>
      <c r="B32" s="26">
        <f t="shared" si="5"/>
        <v>1800000</v>
      </c>
      <c r="C32" s="6"/>
      <c r="D32" s="6"/>
      <c r="E32" s="6"/>
      <c r="F32" s="6"/>
      <c r="G32" s="18"/>
      <c r="H32" s="6"/>
      <c r="I32" s="7"/>
      <c r="J32" s="4"/>
      <c r="K32" s="4"/>
      <c r="L32" s="4"/>
      <c r="M32" s="4"/>
      <c r="N32" s="4"/>
      <c r="O32" s="4"/>
      <c r="P32" s="4"/>
      <c r="Q32" s="4"/>
      <c r="R32" s="4"/>
      <c r="S32" s="4"/>
      <c r="T32" s="4"/>
      <c r="U32" s="4"/>
      <c r="V32" s="4"/>
      <c r="W32" s="4"/>
      <c r="X32" s="4"/>
      <c r="Y32" s="4"/>
      <c r="Z32" s="4"/>
    </row>
    <row r="33" spans="1:26" ht="15.75" customHeight="1" x14ac:dyDescent="0.25">
      <c r="A33" s="25" t="str">
        <f t="shared" si="4"/>
        <v>Analista de riesgos</v>
      </c>
      <c r="B33" s="26">
        <f t="shared" si="5"/>
        <v>3300000</v>
      </c>
      <c r="C33" s="6"/>
      <c r="D33" s="6"/>
      <c r="E33" s="6"/>
      <c r="F33" s="6"/>
      <c r="G33" s="18"/>
      <c r="H33" s="6"/>
      <c r="I33" s="7"/>
      <c r="J33" s="4"/>
      <c r="K33" s="4"/>
      <c r="L33" s="4"/>
      <c r="M33" s="4"/>
      <c r="N33" s="4"/>
      <c r="O33" s="4"/>
      <c r="P33" s="4"/>
      <c r="Q33" s="4"/>
      <c r="R33" s="4"/>
      <c r="S33" s="4"/>
      <c r="T33" s="4"/>
      <c r="U33" s="4"/>
      <c r="V33" s="4"/>
      <c r="W33" s="4"/>
      <c r="X33" s="4"/>
      <c r="Y33" s="4"/>
      <c r="Z33" s="4"/>
    </row>
    <row r="34" spans="1:26" ht="15.75" customHeight="1" x14ac:dyDescent="0.25">
      <c r="A34" s="25" t="s">
        <v>31</v>
      </c>
      <c r="B34" s="26">
        <v>100000</v>
      </c>
      <c r="C34" s="6"/>
      <c r="D34" s="6"/>
      <c r="E34" s="6"/>
      <c r="F34" s="6"/>
      <c r="G34" s="18"/>
      <c r="H34" s="6"/>
      <c r="I34" s="7"/>
      <c r="J34" s="4"/>
      <c r="K34" s="4"/>
      <c r="L34" s="4"/>
      <c r="M34" s="4"/>
      <c r="N34" s="4"/>
      <c r="O34" s="4"/>
      <c r="P34" s="4"/>
      <c r="Q34" s="4"/>
      <c r="R34" s="4"/>
      <c r="S34" s="4"/>
      <c r="T34" s="4"/>
      <c r="U34" s="4"/>
      <c r="V34" s="4"/>
      <c r="W34" s="4"/>
      <c r="X34" s="4"/>
      <c r="Y34" s="4"/>
      <c r="Z34" s="4"/>
    </row>
    <row r="35" spans="1:26" ht="15.75" customHeight="1" x14ac:dyDescent="0.25">
      <c r="A35" s="25" t="s">
        <v>32</v>
      </c>
      <c r="B35" s="26">
        <v>100000</v>
      </c>
      <c r="C35" s="6"/>
      <c r="D35" s="6"/>
      <c r="E35" s="6"/>
      <c r="F35" s="6"/>
      <c r="G35" s="18"/>
      <c r="H35" s="6"/>
      <c r="I35" s="7"/>
      <c r="J35" s="4"/>
      <c r="K35" s="4"/>
      <c r="L35" s="4"/>
      <c r="M35" s="4"/>
      <c r="N35" s="4"/>
      <c r="O35" s="4"/>
      <c r="P35" s="4"/>
      <c r="Q35" s="4"/>
      <c r="R35" s="4"/>
      <c r="S35" s="4"/>
      <c r="T35" s="4"/>
      <c r="U35" s="4"/>
      <c r="V35" s="4"/>
      <c r="W35" s="4"/>
      <c r="X35" s="4"/>
      <c r="Y35" s="4"/>
      <c r="Z35" s="4"/>
    </row>
    <row r="36" spans="1:26" ht="15.75" customHeight="1" x14ac:dyDescent="0.25">
      <c r="A36" s="25" t="s">
        <v>32</v>
      </c>
      <c r="B36" s="26">
        <v>100000</v>
      </c>
      <c r="C36" s="6"/>
      <c r="D36" s="6"/>
      <c r="E36" s="6"/>
      <c r="F36" s="6"/>
      <c r="G36" s="18"/>
      <c r="H36" s="6"/>
      <c r="I36" s="7"/>
      <c r="J36" s="4"/>
      <c r="K36" s="4"/>
      <c r="L36" s="4"/>
      <c r="M36" s="4"/>
      <c r="N36" s="4"/>
      <c r="O36" s="4"/>
      <c r="P36" s="4"/>
      <c r="Q36" s="4"/>
      <c r="R36" s="4"/>
      <c r="S36" s="4"/>
      <c r="T36" s="4"/>
      <c r="U36" s="4"/>
      <c r="V36" s="4"/>
      <c r="W36" s="4"/>
      <c r="X36" s="4"/>
      <c r="Y36" s="4"/>
      <c r="Z36" s="4"/>
    </row>
    <row r="37" spans="1:26" ht="15.75" customHeight="1" x14ac:dyDescent="0.25">
      <c r="A37" s="25" t="s">
        <v>33</v>
      </c>
      <c r="B37" s="26">
        <v>500000</v>
      </c>
      <c r="C37" s="6"/>
      <c r="D37" s="6"/>
      <c r="E37" s="6"/>
      <c r="F37" s="6"/>
      <c r="G37" s="18"/>
      <c r="H37" s="6"/>
      <c r="I37" s="7"/>
      <c r="J37" s="4"/>
      <c r="K37" s="4"/>
      <c r="L37" s="4"/>
      <c r="M37" s="4"/>
      <c r="N37" s="4"/>
      <c r="O37" s="4"/>
      <c r="P37" s="4"/>
      <c r="Q37" s="4"/>
      <c r="R37" s="4"/>
      <c r="S37" s="4"/>
      <c r="T37" s="4"/>
      <c r="U37" s="4"/>
      <c r="V37" s="4"/>
      <c r="W37" s="4"/>
      <c r="X37" s="4"/>
      <c r="Y37" s="4"/>
      <c r="Z37" s="4"/>
    </row>
    <row r="38" spans="1:26" ht="15.75" customHeight="1" x14ac:dyDescent="0.25">
      <c r="A38" s="25" t="s">
        <v>34</v>
      </c>
      <c r="B38" s="15">
        <f>H17</f>
        <v>0</v>
      </c>
      <c r="C38" s="6"/>
      <c r="D38" s="27"/>
      <c r="E38" s="6"/>
      <c r="F38" s="6"/>
      <c r="G38" s="18"/>
      <c r="H38" s="6"/>
      <c r="I38" s="7"/>
      <c r="J38" s="4"/>
      <c r="K38" s="4"/>
      <c r="L38" s="4"/>
      <c r="M38" s="4"/>
      <c r="N38" s="4"/>
      <c r="O38" s="4"/>
      <c r="P38" s="4"/>
      <c r="Q38" s="4"/>
      <c r="R38" s="4"/>
      <c r="S38" s="4"/>
      <c r="T38" s="4"/>
      <c r="U38" s="4"/>
      <c r="V38" s="4"/>
      <c r="W38" s="4"/>
      <c r="X38" s="4"/>
      <c r="Y38" s="4"/>
      <c r="Z38" s="4"/>
    </row>
    <row r="39" spans="1:26" ht="15.75" customHeight="1" x14ac:dyDescent="0.25">
      <c r="A39" s="23" t="s">
        <v>35</v>
      </c>
      <c r="B39" s="28">
        <f>SUM(B30:B38)</f>
        <v>10000000</v>
      </c>
      <c r="C39" s="29"/>
      <c r="D39" s="6"/>
      <c r="E39" s="30"/>
      <c r="F39" s="6"/>
      <c r="G39" s="18"/>
      <c r="H39" s="6"/>
      <c r="I39" s="7"/>
      <c r="J39" s="4"/>
      <c r="K39" s="4"/>
      <c r="L39" s="4"/>
      <c r="M39" s="4"/>
      <c r="N39" s="4"/>
      <c r="O39" s="4"/>
      <c r="P39" s="4"/>
      <c r="Q39" s="4"/>
      <c r="R39" s="4"/>
      <c r="S39" s="4"/>
      <c r="T39" s="4"/>
      <c r="U39" s="4"/>
      <c r="V39" s="4"/>
      <c r="W39" s="4"/>
      <c r="X39" s="4"/>
      <c r="Y39" s="4"/>
      <c r="Z39" s="4"/>
    </row>
    <row r="40" spans="1:26" ht="15.75" customHeight="1" x14ac:dyDescent="0.25">
      <c r="A40" s="31"/>
      <c r="B40" s="4"/>
      <c r="C40" s="6"/>
      <c r="D40" s="32"/>
      <c r="E40" s="27"/>
      <c r="F40" s="6"/>
      <c r="G40" s="18"/>
      <c r="H40" s="6"/>
      <c r="I40" s="7"/>
      <c r="J40" s="4"/>
      <c r="K40" s="4"/>
      <c r="L40" s="4"/>
      <c r="M40" s="4"/>
      <c r="N40" s="4"/>
      <c r="O40" s="4"/>
      <c r="P40" s="4"/>
      <c r="Q40" s="4"/>
      <c r="R40" s="4"/>
      <c r="S40" s="4"/>
      <c r="T40" s="4"/>
      <c r="U40" s="4"/>
      <c r="V40" s="4"/>
      <c r="W40" s="4"/>
      <c r="X40" s="4"/>
      <c r="Y40" s="4"/>
      <c r="Z40" s="4"/>
    </row>
    <row r="41" spans="1:26" ht="15.75" customHeight="1" x14ac:dyDescent="0.25">
      <c r="A41" s="25" t="s">
        <v>36</v>
      </c>
      <c r="B41" s="15">
        <f>B39</f>
        <v>10000000</v>
      </c>
      <c r="C41" s="33"/>
      <c r="D41" s="6"/>
      <c r="E41" s="6"/>
      <c r="F41" s="30"/>
      <c r="G41" s="18"/>
      <c r="H41" s="6"/>
      <c r="I41" s="7"/>
      <c r="J41" s="4"/>
      <c r="K41" s="4"/>
      <c r="L41" s="4"/>
      <c r="M41" s="4"/>
      <c r="N41" s="4"/>
      <c r="O41" s="4"/>
      <c r="P41" s="4"/>
      <c r="Q41" s="4"/>
      <c r="R41" s="4"/>
      <c r="S41" s="4"/>
      <c r="T41" s="4"/>
      <c r="U41" s="4"/>
      <c r="V41" s="4"/>
      <c r="W41" s="4"/>
      <c r="X41" s="4"/>
      <c r="Y41" s="4"/>
      <c r="Z41" s="4"/>
    </row>
    <row r="42" spans="1:26" ht="17.25" customHeight="1" x14ac:dyDescent="0.25">
      <c r="A42" s="34" t="s">
        <v>37</v>
      </c>
      <c r="B42" s="15">
        <f>B39*1.045</f>
        <v>10450000</v>
      </c>
      <c r="C42" s="33"/>
      <c r="D42" s="6"/>
      <c r="E42" s="6"/>
      <c r="F42" s="30"/>
      <c r="G42" s="18"/>
      <c r="H42" s="6"/>
      <c r="I42" s="7"/>
      <c r="J42" s="4"/>
      <c r="K42" s="4"/>
      <c r="L42" s="4"/>
      <c r="M42" s="4"/>
      <c r="N42" s="4"/>
      <c r="O42" s="4"/>
      <c r="P42" s="4"/>
      <c r="Q42" s="4"/>
      <c r="R42" s="4"/>
      <c r="S42" s="4"/>
      <c r="T42" s="4"/>
      <c r="U42" s="4"/>
      <c r="V42" s="4"/>
      <c r="W42" s="4"/>
      <c r="X42" s="4"/>
      <c r="Y42" s="4"/>
      <c r="Z42" s="4"/>
    </row>
    <row r="43" spans="1:26" ht="15.75" customHeight="1" x14ac:dyDescent="0.25">
      <c r="A43" s="31"/>
      <c r="B43" s="4"/>
      <c r="C43" s="33"/>
      <c r="D43" s="6"/>
      <c r="E43" s="6"/>
      <c r="F43" s="30"/>
      <c r="G43" s="18"/>
      <c r="H43" s="6"/>
      <c r="I43" s="7"/>
      <c r="J43" s="4"/>
      <c r="K43" s="4"/>
      <c r="L43" s="4"/>
      <c r="M43" s="4"/>
      <c r="N43" s="4"/>
      <c r="O43" s="4"/>
      <c r="P43" s="4"/>
      <c r="Q43" s="4"/>
      <c r="R43" s="4"/>
      <c r="S43" s="4"/>
      <c r="T43" s="4"/>
      <c r="U43" s="4"/>
      <c r="V43" s="4"/>
      <c r="W43" s="4"/>
      <c r="X43" s="4"/>
      <c r="Y43" s="4"/>
      <c r="Z43" s="4"/>
    </row>
    <row r="44" spans="1:26" ht="15.75" customHeight="1" x14ac:dyDescent="0.25">
      <c r="A44" s="25" t="s">
        <v>38</v>
      </c>
      <c r="B44" s="15">
        <f>B41*0.5</f>
        <v>5000000</v>
      </c>
      <c r="C44" s="33"/>
      <c r="D44" s="6"/>
      <c r="E44" s="6"/>
      <c r="F44" s="30"/>
      <c r="G44" s="18"/>
      <c r="H44" s="6"/>
      <c r="I44" s="7"/>
      <c r="J44" s="4"/>
      <c r="K44" s="4"/>
      <c r="L44" s="4"/>
      <c r="M44" s="4"/>
      <c r="N44" s="4"/>
      <c r="O44" s="4"/>
      <c r="P44" s="4"/>
      <c r="Q44" s="4"/>
      <c r="R44" s="4"/>
      <c r="S44" s="4"/>
      <c r="T44" s="4"/>
      <c r="U44" s="4"/>
      <c r="V44" s="4"/>
      <c r="W44" s="4"/>
      <c r="X44" s="4"/>
      <c r="Y44" s="4"/>
      <c r="Z44" s="4"/>
    </row>
    <row r="45" spans="1:26" ht="15.75" customHeight="1" x14ac:dyDescent="0.25">
      <c r="A45" s="25" t="s">
        <v>39</v>
      </c>
      <c r="B45" s="15">
        <f>B42*11.5</f>
        <v>120175000</v>
      </c>
      <c r="C45" s="33"/>
      <c r="D45" s="6"/>
      <c r="E45" s="6"/>
      <c r="F45" s="30"/>
      <c r="G45" s="18"/>
      <c r="H45" s="6"/>
      <c r="I45" s="7"/>
      <c r="J45" s="4"/>
      <c r="K45" s="4"/>
      <c r="L45" s="4"/>
      <c r="M45" s="4"/>
      <c r="N45" s="4"/>
      <c r="O45" s="4"/>
      <c r="P45" s="4"/>
      <c r="Q45" s="4"/>
      <c r="R45" s="4"/>
      <c r="S45" s="4"/>
      <c r="T45" s="4"/>
      <c r="U45" s="4"/>
      <c r="V45" s="4"/>
      <c r="W45" s="4"/>
      <c r="X45" s="4"/>
      <c r="Y45" s="4"/>
      <c r="Z45" s="4"/>
    </row>
    <row r="46" spans="1:26" ht="15.75" customHeight="1" x14ac:dyDescent="0.25">
      <c r="A46" s="35"/>
      <c r="B46" s="36"/>
      <c r="C46" s="33"/>
      <c r="D46" s="27"/>
      <c r="E46" s="6"/>
      <c r="F46" s="37"/>
      <c r="G46" s="18"/>
      <c r="H46" s="6"/>
      <c r="I46" s="7"/>
      <c r="J46" s="4"/>
      <c r="K46" s="4"/>
      <c r="L46" s="4"/>
      <c r="M46" s="4"/>
      <c r="N46" s="4"/>
      <c r="O46" s="4"/>
      <c r="P46" s="4"/>
      <c r="Q46" s="4"/>
      <c r="R46" s="4"/>
      <c r="S46" s="4"/>
      <c r="T46" s="4"/>
      <c r="U46" s="4"/>
      <c r="V46" s="4"/>
      <c r="W46" s="4"/>
      <c r="X46" s="4"/>
      <c r="Y46" s="4"/>
      <c r="Z46" s="4"/>
    </row>
    <row r="47" spans="1:26" ht="15.75" customHeight="1" x14ac:dyDescent="0.25">
      <c r="A47" s="38" t="s">
        <v>40</v>
      </c>
      <c r="B47" s="15">
        <f>B44+B45</f>
        <v>125175000</v>
      </c>
      <c r="C47" s="33"/>
      <c r="D47" s="6"/>
      <c r="E47" s="30"/>
      <c r="F47" s="37"/>
      <c r="G47" s="18"/>
      <c r="H47" s="6"/>
      <c r="I47" s="7"/>
      <c r="J47" s="4"/>
      <c r="K47" s="4"/>
      <c r="L47" s="4"/>
      <c r="M47" s="4"/>
      <c r="N47" s="4"/>
      <c r="O47" s="4"/>
      <c r="P47" s="4"/>
      <c r="Q47" s="4"/>
      <c r="R47" s="4"/>
      <c r="S47" s="4"/>
      <c r="T47" s="4"/>
      <c r="U47" s="4"/>
      <c r="V47" s="4"/>
      <c r="W47" s="4"/>
      <c r="X47" s="4"/>
      <c r="Y47" s="4"/>
      <c r="Z47" s="4"/>
    </row>
    <row r="48" spans="1:26" ht="15.75" customHeight="1" x14ac:dyDescent="0.25">
      <c r="A48" s="38" t="s">
        <v>41</v>
      </c>
      <c r="B48" s="39"/>
      <c r="C48" s="33"/>
      <c r="D48" s="6"/>
      <c r="E48" s="30"/>
      <c r="F48" s="37"/>
      <c r="G48" s="40"/>
      <c r="H48" s="6"/>
      <c r="I48" s="7"/>
      <c r="J48" s="4"/>
      <c r="K48" s="4"/>
      <c r="L48" s="4"/>
      <c r="M48" s="4"/>
      <c r="N48" s="4"/>
      <c r="O48" s="4"/>
      <c r="P48" s="4"/>
      <c r="Q48" s="4"/>
      <c r="R48" s="4"/>
      <c r="S48" s="4"/>
      <c r="T48" s="4"/>
      <c r="U48" s="4"/>
      <c r="V48" s="4"/>
      <c r="W48" s="4"/>
      <c r="X48" s="4"/>
      <c r="Y48" s="4"/>
      <c r="Z48" s="4"/>
    </row>
    <row r="49" spans="1:26" ht="15.75" customHeight="1" x14ac:dyDescent="0.25">
      <c r="A49" s="38" t="s">
        <v>42</v>
      </c>
      <c r="B49" s="15">
        <f>B47*B48</f>
        <v>0</v>
      </c>
      <c r="C49" s="33"/>
      <c r="D49" s="6"/>
      <c r="E49" s="30"/>
      <c r="F49" s="37"/>
      <c r="G49" s="18"/>
      <c r="H49" s="6"/>
      <c r="I49" s="7"/>
      <c r="J49" s="4"/>
      <c r="K49" s="4"/>
      <c r="L49" s="4"/>
      <c r="M49" s="4"/>
      <c r="N49" s="4"/>
      <c r="O49" s="4"/>
      <c r="P49" s="4"/>
      <c r="Q49" s="4"/>
      <c r="R49" s="4"/>
      <c r="S49" s="4"/>
      <c r="T49" s="4"/>
      <c r="U49" s="4"/>
      <c r="V49" s="4"/>
      <c r="W49" s="4"/>
      <c r="X49" s="4"/>
      <c r="Y49" s="4"/>
      <c r="Z49" s="4"/>
    </row>
    <row r="50" spans="1:26" ht="15.75" customHeight="1" x14ac:dyDescent="0.25">
      <c r="A50" s="41" t="s">
        <v>43</v>
      </c>
      <c r="B50" s="15">
        <f>B49*19%</f>
        <v>0</v>
      </c>
      <c r="C50" s="33"/>
      <c r="D50" s="6"/>
      <c r="E50" s="30"/>
      <c r="F50" s="30"/>
      <c r="G50" s="18"/>
      <c r="H50" s="6"/>
      <c r="I50" s="7"/>
      <c r="J50" s="4"/>
      <c r="K50" s="4"/>
      <c r="L50" s="4"/>
      <c r="M50" s="4"/>
      <c r="N50" s="4"/>
      <c r="O50" s="4"/>
      <c r="P50" s="4"/>
      <c r="Q50" s="4"/>
      <c r="R50" s="4"/>
      <c r="S50" s="4"/>
      <c r="T50" s="4"/>
      <c r="U50" s="4"/>
      <c r="V50" s="4"/>
      <c r="W50" s="4"/>
      <c r="X50" s="4"/>
      <c r="Y50" s="4"/>
      <c r="Z50" s="4"/>
    </row>
    <row r="51" spans="1:26" ht="15.75" customHeight="1" x14ac:dyDescent="0.25">
      <c r="A51" s="42" t="s">
        <v>44</v>
      </c>
      <c r="B51" s="28">
        <f>B47+B49+B50</f>
        <v>125175000</v>
      </c>
      <c r="C51" s="33"/>
      <c r="D51" s="6"/>
      <c r="E51" s="6"/>
      <c r="F51" s="37"/>
      <c r="G51" s="18"/>
      <c r="H51" s="6"/>
      <c r="I51" s="7"/>
      <c r="J51" s="4"/>
      <c r="K51" s="4"/>
      <c r="L51" s="4"/>
      <c r="M51" s="4"/>
      <c r="N51" s="4"/>
      <c r="O51" s="4"/>
      <c r="P51" s="4"/>
      <c r="Q51" s="4"/>
      <c r="R51" s="4"/>
      <c r="S51" s="4"/>
      <c r="T51" s="4"/>
      <c r="U51" s="4"/>
      <c r="V51" s="4"/>
      <c r="W51" s="4"/>
      <c r="X51" s="4"/>
      <c r="Y51" s="4"/>
      <c r="Z51" s="4"/>
    </row>
    <row r="52" spans="1:26" ht="15.75" customHeight="1" x14ac:dyDescent="0.25">
      <c r="A52" s="43"/>
      <c r="B52" s="27"/>
      <c r="C52" s="44"/>
      <c r="D52" s="27"/>
      <c r="E52" s="27"/>
      <c r="F52" s="30"/>
      <c r="G52" s="6"/>
      <c r="H52" s="6"/>
      <c r="I52" s="7"/>
      <c r="J52" s="4"/>
      <c r="K52" s="4"/>
      <c r="L52" s="4"/>
      <c r="M52" s="4"/>
      <c r="N52" s="4"/>
      <c r="O52" s="4"/>
      <c r="P52" s="4"/>
      <c r="Q52" s="4"/>
      <c r="R52" s="4"/>
      <c r="S52" s="4"/>
      <c r="T52" s="4"/>
      <c r="U52" s="4"/>
      <c r="V52" s="4"/>
      <c r="W52" s="4"/>
      <c r="X52" s="4"/>
      <c r="Y52" s="4"/>
      <c r="Z52" s="4"/>
    </row>
    <row r="53" spans="1:26" ht="15.75" customHeight="1" x14ac:dyDescent="0.25">
      <c r="A53" s="240" t="s">
        <v>45</v>
      </c>
      <c r="B53" s="241"/>
      <c r="C53" s="241"/>
      <c r="D53" s="241"/>
      <c r="E53" s="242"/>
      <c r="F53" s="30"/>
      <c r="G53" s="6"/>
      <c r="H53" s="6"/>
      <c r="I53" s="7"/>
      <c r="J53" s="4"/>
      <c r="K53" s="4"/>
      <c r="L53" s="4"/>
      <c r="M53" s="4"/>
      <c r="N53" s="4"/>
      <c r="O53" s="4"/>
      <c r="P53" s="4"/>
      <c r="Q53" s="4"/>
      <c r="R53" s="4"/>
      <c r="S53" s="4"/>
      <c r="T53" s="4"/>
      <c r="U53" s="4"/>
      <c r="V53" s="4"/>
      <c r="W53" s="4"/>
      <c r="X53" s="4"/>
      <c r="Y53" s="4"/>
      <c r="Z53" s="4"/>
    </row>
    <row r="54" spans="1:26" ht="15.75" customHeight="1" x14ac:dyDescent="0.25">
      <c r="A54" s="243" t="s">
        <v>46</v>
      </c>
      <c r="B54" s="241"/>
      <c r="C54" s="241"/>
      <c r="D54" s="241"/>
      <c r="E54" s="242"/>
      <c r="F54" s="45"/>
      <c r="G54" s="27"/>
      <c r="H54" s="27"/>
      <c r="I54" s="46"/>
      <c r="J54" s="4"/>
      <c r="K54" s="4"/>
      <c r="L54" s="4"/>
      <c r="M54" s="4"/>
      <c r="N54" s="4"/>
      <c r="O54" s="4"/>
      <c r="P54" s="4"/>
      <c r="Q54" s="4"/>
      <c r="R54" s="4"/>
      <c r="S54" s="4"/>
      <c r="T54" s="4"/>
      <c r="U54" s="4"/>
      <c r="V54" s="4"/>
      <c r="W54" s="4"/>
      <c r="X54" s="4"/>
      <c r="Y54" s="4"/>
      <c r="Z54" s="4"/>
    </row>
    <row r="55" spans="1:26" ht="72.75" customHeight="1" thickBot="1" x14ac:dyDescent="0.3">
      <c r="A55" s="224" t="s">
        <v>360</v>
      </c>
      <c r="B55" s="225"/>
      <c r="C55" s="225"/>
      <c r="D55" s="225"/>
      <c r="E55" s="225"/>
      <c r="F55" s="225"/>
      <c r="G55" s="225"/>
      <c r="H55" s="225"/>
      <c r="I55" s="226"/>
      <c r="J55" s="4"/>
      <c r="K55" s="4"/>
      <c r="L55" s="4"/>
      <c r="M55" s="4"/>
      <c r="N55" s="4"/>
      <c r="O55" s="4"/>
      <c r="P55" s="4"/>
      <c r="Q55" s="4"/>
      <c r="R55" s="4"/>
      <c r="S55" s="4"/>
      <c r="T55" s="4"/>
      <c r="U55" s="4"/>
      <c r="V55" s="4"/>
      <c r="W55" s="4"/>
      <c r="X55" s="4"/>
      <c r="Y55" s="4"/>
      <c r="Z55" s="4"/>
    </row>
    <row r="56" spans="1:26" ht="15.75" customHeight="1" thickBot="1" x14ac:dyDescent="0.3">
      <c r="A56" s="47"/>
      <c r="B56" s="48"/>
      <c r="C56" s="48"/>
      <c r="D56" s="48"/>
      <c r="E56" s="48"/>
      <c r="F56" s="49"/>
      <c r="G56" s="49"/>
      <c r="H56" s="49"/>
      <c r="I56" s="50"/>
      <c r="J56" s="4"/>
      <c r="K56" s="4"/>
      <c r="L56" s="4"/>
      <c r="M56" s="4"/>
      <c r="N56" s="4"/>
      <c r="O56" s="4"/>
      <c r="P56" s="4"/>
      <c r="Q56" s="4"/>
      <c r="R56" s="4"/>
      <c r="S56" s="4"/>
      <c r="T56" s="4"/>
      <c r="U56" s="4"/>
      <c r="V56" s="4"/>
      <c r="W56" s="4"/>
      <c r="X56" s="4"/>
      <c r="Y56" s="4"/>
      <c r="Z56" s="4"/>
    </row>
    <row r="57" spans="1:26" ht="15.75" customHeight="1" x14ac:dyDescent="0.25">
      <c r="A57" s="51"/>
      <c r="B57" s="51"/>
      <c r="C57" s="51"/>
      <c r="D57" s="51"/>
      <c r="E57" s="51"/>
      <c r="F57" s="4"/>
      <c r="G57" s="4"/>
      <c r="H57" s="4"/>
      <c r="I57" s="4"/>
      <c r="J57" s="4"/>
      <c r="K57" s="4"/>
      <c r="L57" s="4"/>
      <c r="M57" s="4"/>
      <c r="N57" s="4"/>
      <c r="O57" s="4"/>
      <c r="P57" s="4"/>
      <c r="Q57" s="4"/>
      <c r="R57" s="4"/>
      <c r="S57" s="4"/>
      <c r="T57" s="4"/>
      <c r="U57" s="4"/>
      <c r="V57" s="4"/>
      <c r="W57" s="4"/>
      <c r="X57" s="4"/>
      <c r="Y57" s="4"/>
      <c r="Z57" s="4"/>
    </row>
    <row r="58" spans="1:26" ht="15.75" customHeight="1" x14ac:dyDescent="0.25">
      <c r="A58" s="51"/>
      <c r="B58" s="51"/>
      <c r="C58" s="51"/>
      <c r="D58" s="51"/>
      <c r="E58" s="51"/>
      <c r="F58" s="4"/>
      <c r="G58" s="4"/>
      <c r="H58" s="4"/>
      <c r="I58" s="4"/>
      <c r="J58" s="4"/>
      <c r="K58" s="4"/>
      <c r="L58" s="4"/>
      <c r="M58" s="4"/>
      <c r="N58" s="4"/>
      <c r="O58" s="4"/>
      <c r="P58" s="4"/>
      <c r="Q58" s="4"/>
      <c r="R58" s="4"/>
      <c r="S58" s="4"/>
      <c r="T58" s="4"/>
      <c r="U58" s="4"/>
      <c r="V58" s="4"/>
      <c r="W58" s="4"/>
      <c r="X58" s="4"/>
      <c r="Y58" s="4"/>
      <c r="Z58" s="4"/>
    </row>
    <row r="59" spans="1:26" ht="15.75" customHeight="1" x14ac:dyDescent="0.25">
      <c r="A59" s="51"/>
      <c r="B59" s="51"/>
      <c r="C59" s="51"/>
      <c r="D59" s="51"/>
      <c r="E59" s="51"/>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24">
    <mergeCell ref="A3:A6"/>
    <mergeCell ref="B3:I3"/>
    <mergeCell ref="F6:F10"/>
    <mergeCell ref="G6:G10"/>
    <mergeCell ref="H6:I6"/>
    <mergeCell ref="H7:I7"/>
    <mergeCell ref="H8:I9"/>
    <mergeCell ref="H10:I10"/>
    <mergeCell ref="A7:E9"/>
    <mergeCell ref="A10:E10"/>
    <mergeCell ref="A55:I55"/>
    <mergeCell ref="F11:F12"/>
    <mergeCell ref="G11:G13"/>
    <mergeCell ref="H11:I13"/>
    <mergeCell ref="H17:I17"/>
    <mergeCell ref="C11:C13"/>
    <mergeCell ref="C22:C26"/>
    <mergeCell ref="A53:E53"/>
    <mergeCell ref="A54:E54"/>
    <mergeCell ref="A11:A13"/>
    <mergeCell ref="B11:B13"/>
    <mergeCell ref="D11:D13"/>
    <mergeCell ref="E11:E12"/>
    <mergeCell ref="A20:E2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opLeftCell="A13" workbookViewId="0">
      <selection activeCell="H26" sqref="H26"/>
    </sheetView>
  </sheetViews>
  <sheetFormatPr baseColWidth="10" defaultColWidth="11.21875" defaultRowHeight="15" customHeight="1" x14ac:dyDescent="0.2"/>
  <cols>
    <col min="1" max="3" width="10.5546875" customWidth="1"/>
    <col min="4" max="4" width="11" customWidth="1"/>
    <col min="5" max="5" width="10.5546875" customWidth="1"/>
    <col min="6" max="6" width="32.33203125" customWidth="1"/>
    <col min="7" max="7" width="14.33203125" customWidth="1"/>
    <col min="8" max="8" width="16.33203125" customWidth="1"/>
    <col min="9" max="9" width="10.5546875" customWidth="1"/>
  </cols>
  <sheetData>
    <row r="1" spans="1:26" ht="15.75" customHeight="1" x14ac:dyDescent="0.25">
      <c r="A1" s="269" t="s">
        <v>0</v>
      </c>
      <c r="B1" s="270"/>
      <c r="C1" s="271"/>
      <c r="D1" s="277"/>
      <c r="E1" s="278"/>
      <c r="F1" s="278"/>
      <c r="G1" s="278"/>
      <c r="H1" s="278"/>
      <c r="I1" s="52"/>
      <c r="J1" s="53"/>
      <c r="K1" s="53"/>
      <c r="L1" s="53"/>
      <c r="M1" s="53"/>
      <c r="N1" s="53"/>
      <c r="O1" s="53"/>
      <c r="P1" s="53"/>
      <c r="Q1" s="53"/>
      <c r="R1" s="53"/>
      <c r="S1" s="53"/>
      <c r="T1" s="53"/>
      <c r="U1" s="53"/>
      <c r="V1" s="53"/>
      <c r="W1" s="53"/>
      <c r="X1" s="53"/>
      <c r="Y1" s="53"/>
      <c r="Z1" s="53"/>
    </row>
    <row r="2" spans="1:26" ht="15.75" customHeight="1" x14ac:dyDescent="0.25">
      <c r="A2" s="272"/>
      <c r="B2" s="259"/>
      <c r="C2" s="273"/>
      <c r="D2" s="279" t="s">
        <v>47</v>
      </c>
      <c r="E2" s="252"/>
      <c r="F2" s="252"/>
      <c r="G2" s="252"/>
      <c r="H2" s="252"/>
      <c r="I2" s="54"/>
      <c r="J2" s="53"/>
      <c r="K2" s="53"/>
      <c r="L2" s="53"/>
      <c r="M2" s="53"/>
      <c r="N2" s="53"/>
      <c r="O2" s="53"/>
      <c r="P2" s="53"/>
      <c r="Q2" s="53"/>
      <c r="R2" s="53"/>
      <c r="S2" s="53"/>
      <c r="T2" s="53"/>
      <c r="U2" s="53"/>
      <c r="V2" s="53"/>
      <c r="W2" s="53"/>
      <c r="X2" s="53"/>
      <c r="Y2" s="53"/>
      <c r="Z2" s="53"/>
    </row>
    <row r="3" spans="1:26" ht="15.75" customHeight="1" x14ac:dyDescent="0.25">
      <c r="A3" s="274"/>
      <c r="B3" s="275"/>
      <c r="C3" s="276"/>
      <c r="D3" s="279"/>
      <c r="E3" s="252"/>
      <c r="F3" s="252"/>
      <c r="G3" s="252"/>
      <c r="H3" s="252"/>
      <c r="I3" s="55"/>
      <c r="J3" s="53"/>
      <c r="K3" s="53"/>
      <c r="L3" s="53"/>
      <c r="M3" s="53"/>
      <c r="N3" s="53"/>
      <c r="O3" s="53"/>
      <c r="P3" s="53"/>
      <c r="Q3" s="53"/>
      <c r="R3" s="53"/>
      <c r="S3" s="53"/>
      <c r="T3" s="53"/>
      <c r="U3" s="53"/>
      <c r="V3" s="53"/>
      <c r="W3" s="53"/>
      <c r="X3" s="53"/>
      <c r="Y3" s="53"/>
      <c r="Z3" s="53"/>
    </row>
    <row r="4" spans="1:26" ht="47.25" x14ac:dyDescent="0.25">
      <c r="A4" s="280" t="s">
        <v>48</v>
      </c>
      <c r="B4" s="281"/>
      <c r="C4" s="281"/>
      <c r="D4" s="282"/>
      <c r="E4" s="56" t="s">
        <v>49</v>
      </c>
      <c r="F4" s="56" t="s">
        <v>50</v>
      </c>
      <c r="G4" s="57" t="s">
        <v>51</v>
      </c>
      <c r="H4" s="57" t="s">
        <v>52</v>
      </c>
      <c r="I4" s="55"/>
      <c r="J4" s="53"/>
      <c r="K4" s="53"/>
      <c r="L4" s="53"/>
      <c r="M4" s="53"/>
      <c r="N4" s="53"/>
      <c r="O4" s="53"/>
      <c r="P4" s="53"/>
      <c r="Q4" s="53"/>
      <c r="R4" s="53"/>
      <c r="S4" s="53"/>
      <c r="T4" s="53"/>
      <c r="U4" s="53"/>
      <c r="V4" s="53"/>
      <c r="W4" s="53"/>
      <c r="X4" s="53"/>
      <c r="Y4" s="53"/>
      <c r="Z4" s="53"/>
    </row>
    <row r="5" spans="1:26" ht="15.75" customHeight="1" x14ac:dyDescent="0.25">
      <c r="A5" s="283" t="s">
        <v>53</v>
      </c>
      <c r="B5" s="263"/>
      <c r="C5" s="263"/>
      <c r="D5" s="264"/>
      <c r="E5" s="58">
        <v>0</v>
      </c>
      <c r="F5" s="59"/>
      <c r="G5" s="60"/>
      <c r="H5" s="61">
        <f t="shared" ref="H5:H10" si="0">E5*G5</f>
        <v>0</v>
      </c>
      <c r="I5" s="55"/>
      <c r="J5" s="53"/>
      <c r="K5" s="53"/>
      <c r="L5" s="53"/>
      <c r="M5" s="53"/>
      <c r="N5" s="53"/>
      <c r="O5" s="53"/>
      <c r="P5" s="53"/>
      <c r="Q5" s="53"/>
      <c r="R5" s="53"/>
      <c r="S5" s="53"/>
      <c r="T5" s="53"/>
      <c r="U5" s="53"/>
      <c r="V5" s="53"/>
      <c r="W5" s="53"/>
      <c r="X5" s="53"/>
      <c r="Y5" s="53"/>
      <c r="Z5" s="53"/>
    </row>
    <row r="6" spans="1:26" ht="15.75" customHeight="1" x14ac:dyDescent="0.25">
      <c r="A6" s="284" t="s">
        <v>54</v>
      </c>
      <c r="B6" s="241"/>
      <c r="C6" s="241"/>
      <c r="D6" s="242"/>
      <c r="E6" s="62">
        <v>0</v>
      </c>
      <c r="F6" s="63"/>
      <c r="G6" s="64"/>
      <c r="H6" s="65">
        <f t="shared" si="0"/>
        <v>0</v>
      </c>
      <c r="I6" s="55"/>
      <c r="J6" s="53"/>
      <c r="K6" s="53"/>
      <c r="L6" s="53"/>
      <c r="M6" s="53"/>
      <c r="N6" s="53"/>
      <c r="O6" s="53"/>
      <c r="P6" s="53"/>
      <c r="Q6" s="53"/>
      <c r="R6" s="53"/>
      <c r="S6" s="53"/>
      <c r="T6" s="53"/>
      <c r="U6" s="53"/>
      <c r="V6" s="53"/>
      <c r="W6" s="53"/>
      <c r="X6" s="53"/>
      <c r="Y6" s="53"/>
      <c r="Z6" s="53"/>
    </row>
    <row r="7" spans="1:26" ht="63.75" customHeight="1" x14ac:dyDescent="0.25">
      <c r="A7" s="284" t="s">
        <v>55</v>
      </c>
      <c r="B7" s="241"/>
      <c r="C7" s="241"/>
      <c r="D7" s="242"/>
      <c r="E7" s="66">
        <v>22</v>
      </c>
      <c r="F7" s="63" t="s">
        <v>56</v>
      </c>
      <c r="G7" s="64"/>
      <c r="H7" s="65">
        <f t="shared" si="0"/>
        <v>0</v>
      </c>
      <c r="I7" s="55"/>
      <c r="J7" s="53"/>
      <c r="K7" s="53"/>
      <c r="L7" s="53"/>
      <c r="M7" s="53"/>
      <c r="N7" s="53"/>
      <c r="O7" s="53"/>
      <c r="P7" s="53"/>
      <c r="Q7" s="53"/>
      <c r="R7" s="53"/>
      <c r="S7" s="53"/>
      <c r="T7" s="53"/>
      <c r="U7" s="53"/>
      <c r="V7" s="53"/>
      <c r="W7" s="53"/>
      <c r="X7" s="53"/>
      <c r="Y7" s="53"/>
      <c r="Z7" s="53"/>
    </row>
    <row r="8" spans="1:26" ht="75" customHeight="1" x14ac:dyDescent="0.25">
      <c r="A8" s="284" t="s">
        <v>57</v>
      </c>
      <c r="B8" s="241"/>
      <c r="C8" s="241"/>
      <c r="D8" s="242"/>
      <c r="E8" s="66">
        <v>12</v>
      </c>
      <c r="F8" s="67" t="s">
        <v>58</v>
      </c>
      <c r="G8" s="64"/>
      <c r="H8" s="65">
        <f t="shared" si="0"/>
        <v>0</v>
      </c>
      <c r="I8" s="55"/>
      <c r="J8" s="53"/>
      <c r="K8" s="53"/>
      <c r="L8" s="53"/>
      <c r="M8" s="53"/>
      <c r="N8" s="53"/>
      <c r="O8" s="53"/>
      <c r="P8" s="53"/>
      <c r="Q8" s="53"/>
      <c r="R8" s="53"/>
      <c r="S8" s="53"/>
      <c r="T8" s="53"/>
      <c r="U8" s="53"/>
      <c r="V8" s="53"/>
      <c r="W8" s="53"/>
      <c r="X8" s="53"/>
      <c r="Y8" s="53"/>
      <c r="Z8" s="53"/>
    </row>
    <row r="9" spans="1:26" ht="15.75" customHeight="1" x14ac:dyDescent="0.25">
      <c r="A9" s="284" t="s">
        <v>59</v>
      </c>
      <c r="B9" s="241"/>
      <c r="C9" s="241"/>
      <c r="D9" s="242"/>
      <c r="E9" s="68">
        <v>0</v>
      </c>
      <c r="F9" s="67"/>
      <c r="G9" s="64"/>
      <c r="H9" s="65">
        <f t="shared" si="0"/>
        <v>0</v>
      </c>
      <c r="I9" s="55"/>
      <c r="J9" s="53"/>
      <c r="K9" s="53"/>
      <c r="L9" s="53"/>
      <c r="M9" s="53"/>
      <c r="N9" s="53"/>
      <c r="O9" s="53"/>
      <c r="P9" s="53"/>
      <c r="Q9" s="53"/>
      <c r="R9" s="53"/>
      <c r="S9" s="53"/>
      <c r="T9" s="53"/>
      <c r="U9" s="53"/>
      <c r="V9" s="53"/>
      <c r="W9" s="53"/>
      <c r="X9" s="53"/>
      <c r="Y9" s="53"/>
      <c r="Z9" s="53"/>
    </row>
    <row r="10" spans="1:26" ht="15.75" customHeight="1" x14ac:dyDescent="0.25">
      <c r="A10" s="284" t="s">
        <v>60</v>
      </c>
      <c r="B10" s="241"/>
      <c r="C10" s="241"/>
      <c r="D10" s="242"/>
      <c r="E10" s="62">
        <v>0</v>
      </c>
      <c r="F10" s="67"/>
      <c r="G10" s="64"/>
      <c r="H10" s="65">
        <f t="shared" si="0"/>
        <v>0</v>
      </c>
      <c r="I10" s="55"/>
      <c r="J10" s="53"/>
      <c r="K10" s="53"/>
      <c r="L10" s="53"/>
      <c r="M10" s="53"/>
      <c r="N10" s="53"/>
      <c r="O10" s="53"/>
      <c r="P10" s="53"/>
      <c r="Q10" s="53"/>
      <c r="R10" s="53"/>
      <c r="S10" s="53"/>
      <c r="T10" s="53"/>
      <c r="U10" s="53"/>
      <c r="V10" s="53"/>
      <c r="W10" s="53"/>
      <c r="X10" s="53"/>
      <c r="Y10" s="53"/>
      <c r="Z10" s="53"/>
    </row>
    <row r="11" spans="1:26" ht="15.75" customHeight="1" x14ac:dyDescent="0.25">
      <c r="A11" s="69"/>
      <c r="B11" s="70"/>
      <c r="C11" s="70"/>
      <c r="D11" s="70"/>
      <c r="E11" s="70"/>
      <c r="F11" s="70"/>
      <c r="G11" s="70"/>
      <c r="H11" s="70"/>
      <c r="I11" s="55"/>
      <c r="J11" s="53"/>
      <c r="K11" s="53"/>
      <c r="L11" s="53"/>
      <c r="M11" s="53"/>
      <c r="N11" s="53"/>
      <c r="O11" s="53"/>
      <c r="P11" s="53"/>
      <c r="Q11" s="53"/>
      <c r="R11" s="53"/>
      <c r="S11" s="53"/>
      <c r="T11" s="53"/>
      <c r="U11" s="53"/>
      <c r="V11" s="53"/>
      <c r="W11" s="53"/>
      <c r="X11" s="53"/>
      <c r="Y11" s="53"/>
      <c r="Z11" s="53"/>
    </row>
    <row r="12" spans="1:26" ht="15.75" customHeight="1" x14ac:dyDescent="0.25">
      <c r="A12" s="69"/>
      <c r="B12" s="70"/>
      <c r="C12" s="268" t="s">
        <v>61</v>
      </c>
      <c r="D12" s="241"/>
      <c r="E12" s="241"/>
      <c r="F12" s="241"/>
      <c r="G12" s="242"/>
      <c r="H12" s="71">
        <f>SUM(H5:H10)</f>
        <v>0</v>
      </c>
      <c r="I12" s="55"/>
      <c r="J12" s="53"/>
      <c r="K12" s="53"/>
      <c r="L12" s="53"/>
      <c r="M12" s="53"/>
      <c r="N12" s="53"/>
      <c r="O12" s="53"/>
      <c r="P12" s="53"/>
      <c r="Q12" s="53"/>
      <c r="R12" s="53"/>
      <c r="S12" s="53"/>
      <c r="T12" s="53"/>
      <c r="U12" s="53"/>
      <c r="V12" s="53"/>
      <c r="W12" s="53"/>
      <c r="X12" s="53"/>
      <c r="Y12" s="53"/>
      <c r="Z12" s="53"/>
    </row>
    <row r="13" spans="1:26" ht="15.75" customHeight="1" x14ac:dyDescent="0.25">
      <c r="A13" s="69"/>
      <c r="B13" s="70"/>
      <c r="C13" s="70"/>
      <c r="D13" s="70"/>
      <c r="E13" s="70"/>
      <c r="F13" s="70"/>
      <c r="G13" s="70"/>
      <c r="H13" s="70"/>
      <c r="I13" s="55"/>
      <c r="J13" s="53"/>
      <c r="K13" s="53"/>
      <c r="L13" s="53"/>
      <c r="M13" s="53"/>
      <c r="N13" s="53"/>
      <c r="O13" s="53"/>
      <c r="P13" s="53"/>
      <c r="Q13" s="53"/>
      <c r="R13" s="53"/>
      <c r="S13" s="53"/>
      <c r="T13" s="53"/>
      <c r="U13" s="53"/>
      <c r="V13" s="53"/>
      <c r="W13" s="53"/>
      <c r="X13" s="53"/>
      <c r="Y13" s="53"/>
      <c r="Z13" s="53"/>
    </row>
    <row r="14" spans="1:26" ht="15.75" customHeight="1" x14ac:dyDescent="0.25">
      <c r="A14" s="69"/>
      <c r="B14" s="70"/>
      <c r="C14" s="268" t="s">
        <v>36</v>
      </c>
      <c r="D14" s="241"/>
      <c r="E14" s="241"/>
      <c r="F14" s="241"/>
      <c r="G14" s="242"/>
      <c r="H14" s="72">
        <f>H12</f>
        <v>0</v>
      </c>
      <c r="I14" s="55"/>
      <c r="J14" s="53"/>
      <c r="K14" s="53"/>
      <c r="L14" s="53"/>
      <c r="M14" s="53"/>
      <c r="N14" s="53"/>
      <c r="O14" s="53"/>
      <c r="P14" s="53"/>
      <c r="Q14" s="53"/>
      <c r="R14" s="53"/>
      <c r="S14" s="53"/>
      <c r="T14" s="53"/>
      <c r="U14" s="53"/>
      <c r="V14" s="53"/>
      <c r="W14" s="53"/>
      <c r="X14" s="53"/>
      <c r="Y14" s="53"/>
      <c r="Z14" s="53"/>
    </row>
    <row r="15" spans="1:26" ht="15.75" customHeight="1" x14ac:dyDescent="0.25">
      <c r="A15" s="69"/>
      <c r="B15" s="70"/>
      <c r="C15" s="268" t="s">
        <v>62</v>
      </c>
      <c r="D15" s="241"/>
      <c r="E15" s="241"/>
      <c r="F15" s="241"/>
      <c r="G15" s="242"/>
      <c r="H15" s="72">
        <f>H14*1.0314</f>
        <v>0</v>
      </c>
      <c r="I15" s="55"/>
      <c r="J15" s="53"/>
      <c r="K15" s="53"/>
      <c r="L15" s="53"/>
      <c r="M15" s="53"/>
      <c r="N15" s="53"/>
      <c r="O15" s="53"/>
      <c r="P15" s="53"/>
      <c r="Q15" s="53"/>
      <c r="R15" s="53"/>
      <c r="S15" s="53"/>
      <c r="T15" s="53"/>
      <c r="U15" s="53"/>
      <c r="V15" s="53"/>
      <c r="W15" s="53"/>
      <c r="X15" s="53"/>
      <c r="Y15" s="53"/>
      <c r="Z15" s="53"/>
    </row>
    <row r="16" spans="1:26" ht="15.75" customHeight="1" x14ac:dyDescent="0.25">
      <c r="A16" s="69"/>
      <c r="B16" s="70"/>
      <c r="C16" s="70"/>
      <c r="D16" s="70"/>
      <c r="E16" s="70"/>
      <c r="F16" s="70"/>
      <c r="G16" s="70"/>
      <c r="H16" s="70"/>
      <c r="I16" s="55"/>
      <c r="J16" s="53"/>
      <c r="K16" s="53"/>
      <c r="L16" s="53"/>
      <c r="M16" s="53"/>
      <c r="N16" s="53"/>
      <c r="O16" s="53"/>
      <c r="P16" s="53"/>
      <c r="Q16" s="53"/>
      <c r="R16" s="53"/>
      <c r="S16" s="53"/>
      <c r="T16" s="53"/>
      <c r="U16" s="53"/>
      <c r="V16" s="53"/>
      <c r="W16" s="53"/>
      <c r="X16" s="53"/>
      <c r="Y16" s="53"/>
      <c r="Z16" s="53"/>
    </row>
    <row r="17" spans="1:26" ht="15.75" customHeight="1" x14ac:dyDescent="0.25">
      <c r="A17" s="69"/>
      <c r="B17" s="70"/>
      <c r="C17" s="70"/>
      <c r="D17" s="70"/>
      <c r="E17" s="70"/>
      <c r="F17" s="70"/>
      <c r="G17" s="70"/>
      <c r="H17" s="70"/>
      <c r="I17" s="55"/>
      <c r="J17" s="53"/>
      <c r="K17" s="53"/>
      <c r="L17" s="53"/>
      <c r="M17" s="53"/>
      <c r="N17" s="53"/>
      <c r="O17" s="53"/>
      <c r="P17" s="53"/>
      <c r="Q17" s="53"/>
      <c r="R17" s="53"/>
      <c r="S17" s="53"/>
      <c r="T17" s="53"/>
      <c r="U17" s="53"/>
      <c r="V17" s="53"/>
      <c r="W17" s="53"/>
      <c r="X17" s="53"/>
      <c r="Y17" s="53"/>
      <c r="Z17" s="53"/>
    </row>
    <row r="18" spans="1:26" ht="15.75" customHeight="1" x14ac:dyDescent="0.25">
      <c r="A18" s="69"/>
      <c r="B18" s="70"/>
      <c r="C18" s="268" t="s">
        <v>38</v>
      </c>
      <c r="D18" s="241"/>
      <c r="E18" s="241"/>
      <c r="F18" s="241"/>
      <c r="G18" s="242"/>
      <c r="H18" s="72">
        <f>H14*0.5</f>
        <v>0</v>
      </c>
      <c r="I18" s="55"/>
      <c r="J18" s="53"/>
      <c r="K18" s="53"/>
      <c r="L18" s="53"/>
      <c r="M18" s="53"/>
      <c r="N18" s="53"/>
      <c r="O18" s="53"/>
      <c r="P18" s="53"/>
      <c r="Q18" s="53"/>
      <c r="R18" s="53"/>
      <c r="S18" s="53"/>
      <c r="T18" s="53"/>
      <c r="U18" s="53"/>
      <c r="V18" s="53"/>
      <c r="W18" s="53"/>
      <c r="X18" s="53"/>
      <c r="Y18" s="53"/>
      <c r="Z18" s="53"/>
    </row>
    <row r="19" spans="1:26" ht="15.75" customHeight="1" x14ac:dyDescent="0.25">
      <c r="A19" s="69"/>
      <c r="B19" s="70"/>
      <c r="C19" s="268" t="s">
        <v>39</v>
      </c>
      <c r="D19" s="241"/>
      <c r="E19" s="241"/>
      <c r="F19" s="241"/>
      <c r="G19" s="242"/>
      <c r="H19" s="72">
        <f>H15*11.5</f>
        <v>0</v>
      </c>
      <c r="I19" s="55"/>
      <c r="J19" s="53"/>
      <c r="K19" s="53"/>
      <c r="L19" s="53"/>
      <c r="M19" s="53"/>
      <c r="N19" s="53"/>
      <c r="O19" s="53"/>
      <c r="P19" s="53"/>
      <c r="Q19" s="53"/>
      <c r="R19" s="53"/>
      <c r="S19" s="53"/>
      <c r="T19" s="53"/>
      <c r="U19" s="53"/>
      <c r="V19" s="53"/>
      <c r="W19" s="53"/>
      <c r="X19" s="53"/>
      <c r="Y19" s="53"/>
      <c r="Z19" s="53"/>
    </row>
    <row r="20" spans="1:26" ht="15.75" customHeight="1" x14ac:dyDescent="0.25">
      <c r="A20" s="69"/>
      <c r="B20" s="70"/>
      <c r="C20" s="70"/>
      <c r="D20" s="70"/>
      <c r="E20" s="70"/>
      <c r="F20" s="70"/>
      <c r="G20" s="70"/>
      <c r="H20" s="70"/>
      <c r="I20" s="55"/>
      <c r="J20" s="53"/>
      <c r="K20" s="53"/>
      <c r="L20" s="53"/>
      <c r="M20" s="53"/>
      <c r="N20" s="53"/>
      <c r="O20" s="53"/>
      <c r="P20" s="53"/>
      <c r="Q20" s="53"/>
      <c r="R20" s="53"/>
      <c r="S20" s="53"/>
      <c r="T20" s="53"/>
      <c r="U20" s="53"/>
      <c r="V20" s="53"/>
      <c r="W20" s="53"/>
      <c r="X20" s="53"/>
      <c r="Y20" s="53"/>
      <c r="Z20" s="53"/>
    </row>
    <row r="21" spans="1:26" ht="15.75" customHeight="1" x14ac:dyDescent="0.25">
      <c r="A21" s="69"/>
      <c r="B21" s="70"/>
      <c r="C21" s="70"/>
      <c r="D21" s="70"/>
      <c r="E21" s="70"/>
      <c r="F21" s="70"/>
      <c r="G21" s="70"/>
      <c r="H21" s="70"/>
      <c r="I21" s="55"/>
      <c r="J21" s="53"/>
      <c r="K21" s="53"/>
      <c r="L21" s="53"/>
      <c r="M21" s="53"/>
      <c r="N21" s="53"/>
      <c r="O21" s="53"/>
      <c r="P21" s="53"/>
      <c r="Q21" s="53"/>
      <c r="R21" s="53"/>
      <c r="S21" s="53"/>
      <c r="T21" s="53"/>
      <c r="U21" s="53"/>
      <c r="V21" s="53"/>
      <c r="W21" s="53"/>
      <c r="X21" s="53"/>
      <c r="Y21" s="53"/>
      <c r="Z21" s="53"/>
    </row>
    <row r="22" spans="1:26" ht="15.75" customHeight="1" x14ac:dyDescent="0.25">
      <c r="A22" s="69"/>
      <c r="B22" s="70"/>
      <c r="C22" s="268" t="s">
        <v>63</v>
      </c>
      <c r="D22" s="241"/>
      <c r="E22" s="241"/>
      <c r="F22" s="241"/>
      <c r="G22" s="242"/>
      <c r="H22" s="72">
        <f>H18+H19</f>
        <v>0</v>
      </c>
      <c r="I22" s="55"/>
      <c r="J22" s="53"/>
      <c r="K22" s="53"/>
      <c r="L22" s="53"/>
      <c r="M22" s="53"/>
      <c r="N22" s="53"/>
      <c r="O22" s="53"/>
      <c r="P22" s="53"/>
      <c r="Q22" s="53"/>
      <c r="R22" s="53"/>
      <c r="S22" s="53"/>
      <c r="T22" s="53"/>
      <c r="U22" s="53"/>
      <c r="V22" s="53"/>
      <c r="W22" s="53"/>
      <c r="X22" s="53"/>
      <c r="Y22" s="53"/>
      <c r="Z22" s="53"/>
    </row>
    <row r="23" spans="1:26" ht="15.75" customHeight="1" x14ac:dyDescent="0.25">
      <c r="A23" s="69"/>
      <c r="B23" s="70"/>
      <c r="C23" s="268" t="s">
        <v>64</v>
      </c>
      <c r="D23" s="241"/>
      <c r="E23" s="241"/>
      <c r="F23" s="241"/>
      <c r="G23" s="242"/>
      <c r="H23" s="73"/>
      <c r="I23" s="55"/>
      <c r="J23" s="53"/>
      <c r="K23" s="53"/>
      <c r="L23" s="53"/>
      <c r="M23" s="53"/>
      <c r="N23" s="53"/>
      <c r="O23" s="53"/>
      <c r="P23" s="53"/>
      <c r="Q23" s="53"/>
      <c r="R23" s="53"/>
      <c r="S23" s="53"/>
      <c r="T23" s="53"/>
      <c r="U23" s="53"/>
      <c r="V23" s="53"/>
      <c r="W23" s="53"/>
      <c r="X23" s="53"/>
      <c r="Y23" s="53"/>
      <c r="Z23" s="53"/>
    </row>
    <row r="24" spans="1:26" ht="15.75" customHeight="1" x14ac:dyDescent="0.25">
      <c r="A24" s="69"/>
      <c r="B24" s="70"/>
      <c r="C24" s="268" t="s">
        <v>42</v>
      </c>
      <c r="D24" s="241"/>
      <c r="E24" s="241"/>
      <c r="F24" s="241"/>
      <c r="G24" s="242"/>
      <c r="H24" s="72">
        <f>H22*H23</f>
        <v>0</v>
      </c>
      <c r="I24" s="55"/>
      <c r="J24" s="53"/>
      <c r="K24" s="53"/>
      <c r="L24" s="53"/>
      <c r="M24" s="53"/>
      <c r="N24" s="53"/>
      <c r="O24" s="53"/>
      <c r="P24" s="53"/>
      <c r="Q24" s="53"/>
      <c r="R24" s="53"/>
      <c r="S24" s="53"/>
      <c r="T24" s="53"/>
      <c r="U24" s="53"/>
      <c r="V24" s="53"/>
      <c r="W24" s="53"/>
      <c r="X24" s="53"/>
      <c r="Y24" s="53"/>
      <c r="Z24" s="53"/>
    </row>
    <row r="25" spans="1:26" ht="15.75" customHeight="1" x14ac:dyDescent="0.25">
      <c r="A25" s="69"/>
      <c r="B25" s="70"/>
      <c r="C25" s="268" t="s">
        <v>65</v>
      </c>
      <c r="D25" s="241"/>
      <c r="E25" s="241"/>
      <c r="F25" s="241"/>
      <c r="G25" s="242"/>
      <c r="H25" s="72">
        <f>H24*19%</f>
        <v>0</v>
      </c>
      <c r="I25" s="55"/>
      <c r="J25" s="53"/>
      <c r="K25" s="53"/>
      <c r="L25" s="53"/>
      <c r="M25" s="53"/>
      <c r="N25" s="53"/>
      <c r="O25" s="53"/>
      <c r="P25" s="53"/>
      <c r="Q25" s="53"/>
      <c r="R25" s="53"/>
      <c r="S25" s="53"/>
      <c r="T25" s="53"/>
      <c r="U25" s="53"/>
      <c r="V25" s="53"/>
      <c r="W25" s="53"/>
      <c r="X25" s="53"/>
      <c r="Y25" s="53"/>
      <c r="Z25" s="53"/>
    </row>
    <row r="26" spans="1:26" ht="15.75" customHeight="1" x14ac:dyDescent="0.25">
      <c r="A26" s="69"/>
      <c r="B26" s="70"/>
      <c r="C26" s="268" t="s">
        <v>66</v>
      </c>
      <c r="D26" s="241"/>
      <c r="E26" s="241"/>
      <c r="F26" s="241"/>
      <c r="G26" s="242"/>
      <c r="H26" s="74">
        <f>H22+H24+H25</f>
        <v>0</v>
      </c>
      <c r="I26" s="55"/>
      <c r="J26" s="53"/>
      <c r="K26" s="53"/>
      <c r="L26" s="53"/>
      <c r="M26" s="53"/>
      <c r="N26" s="53"/>
      <c r="O26" s="53"/>
      <c r="P26" s="53"/>
      <c r="Q26" s="53"/>
      <c r="R26" s="53"/>
      <c r="S26" s="53"/>
      <c r="T26" s="53"/>
      <c r="U26" s="53"/>
      <c r="V26" s="53"/>
      <c r="W26" s="53"/>
      <c r="X26" s="53"/>
      <c r="Y26" s="53"/>
      <c r="Z26" s="53"/>
    </row>
    <row r="27" spans="1:26" ht="15.75" customHeight="1" x14ac:dyDescent="0.25">
      <c r="A27" s="75"/>
      <c r="B27" s="76"/>
      <c r="C27" s="77"/>
      <c r="D27" s="77"/>
      <c r="E27" s="77"/>
      <c r="F27" s="77"/>
      <c r="G27" s="77"/>
      <c r="H27" s="77"/>
      <c r="I27" s="78"/>
      <c r="J27" s="53"/>
      <c r="K27" s="53"/>
      <c r="L27" s="53"/>
      <c r="M27" s="53"/>
      <c r="N27" s="53"/>
      <c r="O27" s="53"/>
      <c r="P27" s="53"/>
      <c r="Q27" s="53"/>
      <c r="R27" s="53"/>
      <c r="S27" s="53"/>
      <c r="T27" s="53"/>
      <c r="U27" s="53"/>
      <c r="V27" s="53"/>
      <c r="W27" s="53"/>
      <c r="X27" s="53"/>
      <c r="Y27" s="53"/>
      <c r="Z27" s="53"/>
    </row>
    <row r="28" spans="1:26" ht="15.75" customHeight="1" x14ac:dyDescent="0.25">
      <c r="A28" s="285" t="s">
        <v>45</v>
      </c>
      <c r="B28" s="241"/>
      <c r="C28" s="241"/>
      <c r="D28" s="241"/>
      <c r="E28" s="242"/>
      <c r="F28" s="77"/>
      <c r="G28" s="77"/>
      <c r="H28" s="77"/>
      <c r="I28" s="78"/>
      <c r="J28" s="53"/>
      <c r="K28" s="53"/>
      <c r="L28" s="53"/>
      <c r="M28" s="53"/>
      <c r="N28" s="53"/>
      <c r="O28" s="53"/>
      <c r="P28" s="53"/>
      <c r="Q28" s="53"/>
      <c r="R28" s="53"/>
      <c r="S28" s="53"/>
      <c r="T28" s="53"/>
      <c r="U28" s="53"/>
      <c r="V28" s="53"/>
      <c r="W28" s="53"/>
      <c r="X28" s="53"/>
      <c r="Y28" s="53"/>
      <c r="Z28" s="53"/>
    </row>
    <row r="29" spans="1:26" ht="15.75" customHeight="1" x14ac:dyDescent="0.25">
      <c r="A29" s="265" t="s">
        <v>46</v>
      </c>
      <c r="B29" s="266"/>
      <c r="C29" s="266"/>
      <c r="D29" s="266"/>
      <c r="E29" s="267"/>
      <c r="F29" s="222"/>
      <c r="G29" s="222"/>
      <c r="H29" s="222"/>
      <c r="I29" s="223"/>
      <c r="J29" s="53"/>
      <c r="K29" s="53"/>
      <c r="L29" s="53"/>
      <c r="M29" s="53"/>
      <c r="N29" s="53"/>
      <c r="O29" s="53"/>
      <c r="P29" s="53"/>
      <c r="Q29" s="53"/>
      <c r="R29" s="53"/>
      <c r="S29" s="53"/>
      <c r="T29" s="53"/>
      <c r="U29" s="53"/>
      <c r="V29" s="53"/>
      <c r="W29" s="53"/>
      <c r="X29" s="53"/>
      <c r="Y29" s="53"/>
      <c r="Z29" s="53"/>
    </row>
    <row r="30" spans="1:26" ht="81" customHeight="1" x14ac:dyDescent="0.25">
      <c r="J30" s="53"/>
      <c r="K30" s="53"/>
      <c r="L30" s="53"/>
      <c r="M30" s="53"/>
      <c r="N30" s="53"/>
      <c r="O30" s="53"/>
      <c r="P30" s="53"/>
      <c r="Q30" s="53"/>
      <c r="R30" s="53"/>
      <c r="S30" s="53"/>
      <c r="T30" s="53"/>
      <c r="U30" s="53"/>
      <c r="V30" s="53"/>
      <c r="W30" s="53"/>
      <c r="X30" s="53"/>
      <c r="Y30" s="53"/>
      <c r="Z30" s="53"/>
    </row>
    <row r="31" spans="1:26" ht="15.75" customHeight="1" x14ac:dyDescent="0.2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5.75" customHeight="1" x14ac:dyDescent="0.2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5.75" customHeight="1" x14ac:dyDescent="0.2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5.75" customHeight="1" x14ac:dyDescent="0.2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5.75" customHeight="1" x14ac:dyDescent="0.2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5.75" customHeight="1" x14ac:dyDescent="0.2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5.75" customHeight="1" x14ac:dyDescent="0.2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5.75" customHeight="1" x14ac:dyDescent="0.2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5.75" customHeight="1" x14ac:dyDescent="0.2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5.75" customHeight="1" x14ac:dyDescent="0.2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5.75" customHeight="1" x14ac:dyDescent="0.2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5.75" customHeight="1" x14ac:dyDescent="0.2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5.75" customHeight="1" x14ac:dyDescent="0.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5.75" customHeight="1" x14ac:dyDescent="0.2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5.75" customHeight="1" x14ac:dyDescent="0.2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5.75" customHeight="1"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5.75" customHeight="1" x14ac:dyDescent="0.2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5.75" customHeight="1" x14ac:dyDescent="0.2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5.75" customHeight="1" x14ac:dyDescent="0.2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5.75" customHeight="1" x14ac:dyDescent="0.2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5.75" customHeight="1" x14ac:dyDescent="0.2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5.75" customHeight="1" x14ac:dyDescent="0.2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5.75" customHeight="1" x14ac:dyDescent="0.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5.75" customHeight="1" x14ac:dyDescent="0.2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5.75" customHeight="1" x14ac:dyDescent="0.2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5.75" customHeight="1" x14ac:dyDescent="0.2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5.75" customHeight="1" x14ac:dyDescent="0.2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5.75" customHeight="1" x14ac:dyDescent="0.2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5.75" customHeight="1" x14ac:dyDescent="0.2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5.75" customHeight="1" x14ac:dyDescent="0.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5.75" customHeight="1" x14ac:dyDescent="0.2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5.75" customHeight="1"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5.75" customHeight="1" x14ac:dyDescent="0.2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5.75" customHeight="1" x14ac:dyDescent="0.2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5.75" customHeight="1"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5.75" customHeight="1"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5.75" customHeight="1"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5.75" customHeight="1"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5.75" customHeight="1"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5.75" customHeight="1"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5.75" customHeight="1"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5.75" customHeight="1" x14ac:dyDescent="0.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5.75" customHeight="1" x14ac:dyDescent="0.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5.75" customHeight="1"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3">
    <mergeCell ref="A10:D10"/>
    <mergeCell ref="C12:G12"/>
    <mergeCell ref="C14:G14"/>
    <mergeCell ref="C15:G15"/>
    <mergeCell ref="A28:E28"/>
    <mergeCell ref="A5:D5"/>
    <mergeCell ref="A6:D6"/>
    <mergeCell ref="A7:D7"/>
    <mergeCell ref="A8:D8"/>
    <mergeCell ref="A9:D9"/>
    <mergeCell ref="A1:C3"/>
    <mergeCell ref="D1:H1"/>
    <mergeCell ref="D2:H2"/>
    <mergeCell ref="D3:H3"/>
    <mergeCell ref="A4:D4"/>
    <mergeCell ref="A29:E29"/>
    <mergeCell ref="C18:G18"/>
    <mergeCell ref="C19:G19"/>
    <mergeCell ref="C22:G22"/>
    <mergeCell ref="C23:G23"/>
    <mergeCell ref="C24:G24"/>
    <mergeCell ref="C25:G25"/>
    <mergeCell ref="C26:G26"/>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election activeCell="F18" sqref="F18"/>
    </sheetView>
  </sheetViews>
  <sheetFormatPr baseColWidth="10" defaultColWidth="11.21875" defaultRowHeight="15" customHeight="1" x14ac:dyDescent="0.2"/>
  <cols>
    <col min="1" max="1" width="10.5546875" customWidth="1"/>
    <col min="2" max="2" width="26.88671875" customWidth="1"/>
    <col min="3" max="4" width="10.5546875" customWidth="1"/>
    <col min="5" max="5" width="45" customWidth="1"/>
    <col min="6" max="6" width="13.5546875" customWidth="1"/>
    <col min="7" max="7" width="10.5546875" customWidth="1"/>
    <col min="8" max="8" width="13.109375" customWidth="1"/>
    <col min="9" max="10" width="13.44140625" customWidth="1"/>
  </cols>
  <sheetData>
    <row r="1" spans="1:26" ht="15.75" customHeight="1" x14ac:dyDescent="0.2">
      <c r="A1" s="287" t="s">
        <v>0</v>
      </c>
      <c r="B1" s="271"/>
      <c r="C1" s="79"/>
      <c r="D1" s="79"/>
      <c r="E1" s="79"/>
      <c r="F1" s="79"/>
      <c r="G1" s="80"/>
      <c r="I1" s="81"/>
    </row>
    <row r="2" spans="1:26" ht="15.75" customHeight="1" x14ac:dyDescent="0.25">
      <c r="A2" s="272"/>
      <c r="B2" s="273"/>
      <c r="C2" s="288" t="s">
        <v>67</v>
      </c>
      <c r="D2" s="241"/>
      <c r="E2" s="241"/>
      <c r="F2" s="242"/>
      <c r="G2" s="82"/>
      <c r="H2" s="83"/>
      <c r="I2" s="83"/>
    </row>
    <row r="3" spans="1:26" ht="15.75" customHeight="1" x14ac:dyDescent="0.2">
      <c r="A3" s="274"/>
      <c r="B3" s="276"/>
      <c r="C3" s="8"/>
      <c r="D3" s="8"/>
      <c r="E3" s="8"/>
      <c r="F3" s="8"/>
      <c r="G3" s="84"/>
      <c r="I3" s="81"/>
    </row>
    <row r="4" spans="1:26" ht="15.75" x14ac:dyDescent="0.2">
      <c r="A4" s="85"/>
      <c r="B4" s="86" t="s">
        <v>68</v>
      </c>
      <c r="C4" s="87" t="s">
        <v>49</v>
      </c>
      <c r="D4" s="87" t="s">
        <v>69</v>
      </c>
      <c r="E4" s="87" t="s">
        <v>70</v>
      </c>
      <c r="F4" s="87" t="s">
        <v>71</v>
      </c>
      <c r="G4" s="84"/>
      <c r="I4" s="81"/>
    </row>
    <row r="5" spans="1:26" ht="15.75" customHeight="1" x14ac:dyDescent="0.25">
      <c r="A5" s="85"/>
      <c r="B5" s="88" t="s">
        <v>72</v>
      </c>
      <c r="C5" s="62">
        <v>23</v>
      </c>
      <c r="D5" s="62" t="s">
        <v>73</v>
      </c>
      <c r="E5" s="89"/>
      <c r="F5" s="90">
        <f t="shared" ref="F5:F6" si="0">C5*E5</f>
        <v>0</v>
      </c>
      <c r="G5" s="84"/>
      <c r="I5" s="81"/>
    </row>
    <row r="6" spans="1:26" ht="15.75" customHeight="1" x14ac:dyDescent="0.25">
      <c r="A6" s="85"/>
      <c r="B6" s="88" t="s">
        <v>74</v>
      </c>
      <c r="C6" s="62">
        <v>21</v>
      </c>
      <c r="D6" s="62"/>
      <c r="E6" s="89"/>
      <c r="F6" s="90">
        <f t="shared" si="0"/>
        <v>0</v>
      </c>
      <c r="G6" s="84"/>
      <c r="H6" s="91"/>
      <c r="I6" s="81"/>
    </row>
    <row r="7" spans="1:26" ht="15.75" customHeight="1" x14ac:dyDescent="0.2">
      <c r="A7" s="85"/>
      <c r="B7" s="8"/>
      <c r="C7" s="8"/>
      <c r="D7" s="8"/>
      <c r="E7" s="8"/>
      <c r="F7" s="8"/>
      <c r="G7" s="84"/>
      <c r="H7" s="91"/>
      <c r="I7" s="81"/>
      <c r="J7" s="81"/>
    </row>
    <row r="8" spans="1:26" ht="15.75" customHeight="1" x14ac:dyDescent="0.25">
      <c r="A8" s="85"/>
      <c r="B8" s="8"/>
      <c r="C8" s="289" t="s">
        <v>36</v>
      </c>
      <c r="D8" s="241"/>
      <c r="E8" s="242"/>
      <c r="F8" s="92">
        <f>F5+F6</f>
        <v>0</v>
      </c>
      <c r="G8" s="84"/>
      <c r="H8" s="91"/>
      <c r="I8" s="81"/>
      <c r="J8" s="81"/>
      <c r="K8" s="81"/>
      <c r="L8" s="81"/>
      <c r="M8" s="81"/>
      <c r="N8" s="81"/>
      <c r="O8" s="81"/>
      <c r="P8" s="81"/>
      <c r="Q8" s="81"/>
      <c r="R8" s="81"/>
      <c r="S8" s="81"/>
      <c r="T8" s="81"/>
      <c r="U8" s="81"/>
      <c r="V8" s="81"/>
      <c r="W8" s="81"/>
      <c r="X8" s="81"/>
      <c r="Y8" s="81"/>
      <c r="Z8" s="81"/>
    </row>
    <row r="9" spans="1:26" ht="15.75" customHeight="1" x14ac:dyDescent="0.25">
      <c r="A9" s="85"/>
      <c r="B9" s="8"/>
      <c r="C9" s="289" t="s">
        <v>75</v>
      </c>
      <c r="D9" s="241"/>
      <c r="E9" s="242"/>
      <c r="F9" s="92">
        <f>F8*1.0314</f>
        <v>0</v>
      </c>
      <c r="G9" s="84"/>
      <c r="H9" s="91"/>
      <c r="I9" s="81"/>
      <c r="J9" s="81"/>
      <c r="K9" s="81"/>
      <c r="L9" s="81"/>
      <c r="M9" s="81"/>
      <c r="N9" s="81"/>
      <c r="O9" s="81"/>
      <c r="P9" s="81"/>
      <c r="Q9" s="81"/>
      <c r="R9" s="81"/>
      <c r="S9" s="81"/>
      <c r="T9" s="81"/>
      <c r="U9" s="81"/>
      <c r="V9" s="81"/>
      <c r="W9" s="81"/>
      <c r="X9" s="81"/>
      <c r="Y9" s="81"/>
      <c r="Z9" s="81"/>
    </row>
    <row r="10" spans="1:26" ht="15.75" customHeight="1" x14ac:dyDescent="0.2">
      <c r="A10" s="85"/>
      <c r="B10" s="8"/>
      <c r="C10" s="93"/>
      <c r="D10" s="93"/>
      <c r="E10" s="93"/>
      <c r="F10" s="8"/>
      <c r="G10" s="84"/>
      <c r="H10" s="91"/>
      <c r="I10" s="81"/>
      <c r="J10" s="81"/>
      <c r="K10" s="81"/>
      <c r="L10" s="81"/>
      <c r="M10" s="81"/>
      <c r="N10" s="81"/>
      <c r="O10" s="81"/>
      <c r="P10" s="81"/>
      <c r="Q10" s="81"/>
      <c r="R10" s="81"/>
      <c r="S10" s="81"/>
      <c r="T10" s="81"/>
      <c r="U10" s="81"/>
      <c r="V10" s="81"/>
      <c r="W10" s="81"/>
      <c r="X10" s="81"/>
      <c r="Y10" s="81"/>
      <c r="Z10" s="81"/>
    </row>
    <row r="11" spans="1:26" ht="15.75" customHeight="1" x14ac:dyDescent="0.25">
      <c r="A11" s="85"/>
      <c r="B11" s="8"/>
      <c r="C11" s="289" t="s">
        <v>38</v>
      </c>
      <c r="D11" s="241"/>
      <c r="E11" s="242"/>
      <c r="F11" s="94">
        <f>F8*0.5</f>
        <v>0</v>
      </c>
      <c r="G11" s="84"/>
      <c r="H11" s="91"/>
      <c r="I11" s="81"/>
    </row>
    <row r="12" spans="1:26" ht="15.75" customHeight="1" x14ac:dyDescent="0.25">
      <c r="A12" s="85"/>
      <c r="B12" s="8"/>
      <c r="C12" s="289" t="s">
        <v>76</v>
      </c>
      <c r="D12" s="241"/>
      <c r="E12" s="242"/>
      <c r="F12" s="94">
        <f>F9*11.5</f>
        <v>0</v>
      </c>
      <c r="G12" s="84"/>
      <c r="H12" s="91"/>
      <c r="I12" s="81"/>
    </row>
    <row r="13" spans="1:26" ht="15.75" customHeight="1" x14ac:dyDescent="0.25">
      <c r="A13" s="85"/>
      <c r="B13" s="8"/>
      <c r="C13" s="93"/>
      <c r="D13" s="93"/>
      <c r="E13" s="95"/>
      <c r="F13" s="96"/>
      <c r="G13" s="84"/>
      <c r="I13" s="81"/>
    </row>
    <row r="14" spans="1:26" ht="15.75" customHeight="1" x14ac:dyDescent="0.25">
      <c r="A14" s="85"/>
      <c r="B14" s="8"/>
      <c r="C14" s="289" t="s">
        <v>77</v>
      </c>
      <c r="D14" s="241"/>
      <c r="E14" s="242"/>
      <c r="F14" s="92">
        <f>F11+F12</f>
        <v>0</v>
      </c>
      <c r="G14" s="84"/>
      <c r="I14" s="81"/>
    </row>
    <row r="15" spans="1:26" ht="15.75" customHeight="1" x14ac:dyDescent="0.25">
      <c r="A15" s="85"/>
      <c r="B15" s="8"/>
      <c r="C15" s="289" t="s">
        <v>41</v>
      </c>
      <c r="D15" s="241"/>
      <c r="E15" s="242"/>
      <c r="F15" s="97"/>
      <c r="G15" s="84"/>
      <c r="H15" s="81"/>
      <c r="I15" s="81"/>
      <c r="J15" s="81"/>
      <c r="K15" s="81"/>
      <c r="L15" s="81"/>
      <c r="M15" s="81"/>
      <c r="N15" s="81"/>
      <c r="O15" s="81"/>
      <c r="P15" s="81"/>
      <c r="Q15" s="81"/>
      <c r="R15" s="81"/>
      <c r="S15" s="81"/>
      <c r="T15" s="81"/>
      <c r="U15" s="81"/>
      <c r="V15" s="81"/>
      <c r="W15" s="81"/>
      <c r="X15" s="81"/>
      <c r="Y15" s="81"/>
      <c r="Z15" s="81"/>
    </row>
    <row r="16" spans="1:26" ht="15.75" customHeight="1" x14ac:dyDescent="0.25">
      <c r="A16" s="85"/>
      <c r="B16" s="8"/>
      <c r="C16" s="289" t="s">
        <v>42</v>
      </c>
      <c r="D16" s="241"/>
      <c r="E16" s="242"/>
      <c r="F16" s="92">
        <f>F14*F15</f>
        <v>0</v>
      </c>
      <c r="G16" s="84"/>
      <c r="H16" s="81"/>
      <c r="I16" s="81"/>
      <c r="J16" s="81"/>
      <c r="K16" s="81"/>
      <c r="L16" s="81"/>
      <c r="M16" s="81"/>
      <c r="N16" s="81"/>
      <c r="O16" s="81"/>
      <c r="P16" s="81"/>
      <c r="Q16" s="81"/>
      <c r="R16" s="81"/>
      <c r="S16" s="81"/>
      <c r="T16" s="81"/>
      <c r="U16" s="81"/>
      <c r="V16" s="81"/>
      <c r="W16" s="81"/>
      <c r="X16" s="81"/>
      <c r="Y16" s="81"/>
      <c r="Z16" s="81"/>
    </row>
    <row r="17" spans="1:9" ht="15.75" customHeight="1" x14ac:dyDescent="0.25">
      <c r="A17" s="85"/>
      <c r="B17" s="8"/>
      <c r="C17" s="289" t="s">
        <v>65</v>
      </c>
      <c r="D17" s="241"/>
      <c r="E17" s="242"/>
      <c r="F17" s="92">
        <f>F16*19%</f>
        <v>0</v>
      </c>
      <c r="G17" s="84"/>
      <c r="I17" s="81"/>
    </row>
    <row r="18" spans="1:9" ht="15.75" customHeight="1" x14ac:dyDescent="0.25">
      <c r="A18" s="85"/>
      <c r="B18" s="8"/>
      <c r="C18" s="289" t="s">
        <v>78</v>
      </c>
      <c r="D18" s="241"/>
      <c r="E18" s="242"/>
      <c r="F18" s="98">
        <f>F14+F16+F17</f>
        <v>0</v>
      </c>
      <c r="G18" s="84"/>
      <c r="I18" s="81"/>
    </row>
    <row r="19" spans="1:9" ht="15.75" customHeight="1" x14ac:dyDescent="0.2">
      <c r="A19" s="99"/>
      <c r="B19" s="100"/>
      <c r="C19" s="100"/>
      <c r="D19" s="100"/>
      <c r="E19" s="100"/>
      <c r="F19" s="8"/>
      <c r="G19" s="84"/>
      <c r="I19" s="81"/>
    </row>
    <row r="20" spans="1:9" ht="15.75" customHeight="1" x14ac:dyDescent="0.2">
      <c r="A20" s="285" t="s">
        <v>45</v>
      </c>
      <c r="B20" s="241"/>
      <c r="C20" s="241"/>
      <c r="D20" s="241"/>
      <c r="E20" s="242"/>
      <c r="F20" s="101"/>
      <c r="G20" s="84"/>
      <c r="I20" s="81"/>
    </row>
    <row r="21" spans="1:9" ht="15.75" customHeight="1" x14ac:dyDescent="0.2">
      <c r="A21" s="286" t="s">
        <v>46</v>
      </c>
      <c r="B21" s="241"/>
      <c r="C21" s="241"/>
      <c r="D21" s="241"/>
      <c r="E21" s="242"/>
      <c r="F21" s="101"/>
      <c r="G21" s="84"/>
      <c r="I21" s="81"/>
    </row>
    <row r="22" spans="1:9" ht="15.75" customHeight="1" x14ac:dyDescent="0.2">
      <c r="A22" s="102"/>
      <c r="B22" s="81"/>
      <c r="C22" s="103"/>
      <c r="D22" s="103"/>
      <c r="E22" s="103"/>
      <c r="F22" s="8"/>
      <c r="G22" s="84"/>
      <c r="I22" s="81"/>
    </row>
    <row r="23" spans="1:9" ht="15.75" customHeight="1" x14ac:dyDescent="0.2">
      <c r="A23" s="104"/>
      <c r="B23" s="105"/>
      <c r="C23" s="105"/>
      <c r="D23" s="105"/>
      <c r="E23" s="105"/>
      <c r="F23" s="105"/>
      <c r="G23" s="106"/>
      <c r="I23" s="81"/>
    </row>
    <row r="24" spans="1:9" ht="15.75" customHeight="1" x14ac:dyDescent="0.2">
      <c r="F24" s="81"/>
      <c r="I24" s="81"/>
    </row>
    <row r="25" spans="1:9" ht="15.75" customHeight="1" x14ac:dyDescent="0.2">
      <c r="F25" s="81"/>
      <c r="I25" s="81"/>
    </row>
    <row r="26" spans="1:9" ht="15.75" customHeight="1" x14ac:dyDescent="0.2">
      <c r="F26" s="81"/>
      <c r="I26" s="81"/>
    </row>
    <row r="27" spans="1:9" ht="15.75" customHeight="1" x14ac:dyDescent="0.2">
      <c r="F27" s="81"/>
      <c r="I27" s="81"/>
    </row>
    <row r="28" spans="1:9" ht="15.75" customHeight="1" x14ac:dyDescent="0.2">
      <c r="F28" s="81"/>
      <c r="I28" s="81"/>
    </row>
    <row r="29" spans="1:9" ht="15.75" customHeight="1" x14ac:dyDescent="0.2">
      <c r="F29" s="81"/>
      <c r="I29" s="81"/>
    </row>
    <row r="30" spans="1:9" ht="15.75" customHeight="1" x14ac:dyDescent="0.2">
      <c r="F30" s="81"/>
      <c r="I30" s="81"/>
    </row>
    <row r="31" spans="1:9" ht="15.75" customHeight="1" x14ac:dyDescent="0.2">
      <c r="F31" s="81"/>
      <c r="I31" s="81"/>
    </row>
    <row r="32" spans="1:9" ht="15.75" customHeight="1" x14ac:dyDescent="0.2">
      <c r="F32" s="81"/>
      <c r="I32" s="81"/>
    </row>
    <row r="33" spans="6:9" ht="15.75" customHeight="1" x14ac:dyDescent="0.2">
      <c r="F33" s="81"/>
      <c r="I33" s="81"/>
    </row>
    <row r="34" spans="6:9" ht="15.75" customHeight="1" x14ac:dyDescent="0.2">
      <c r="F34" s="81"/>
      <c r="I34" s="81"/>
    </row>
    <row r="35" spans="6:9" ht="15.75" customHeight="1" x14ac:dyDescent="0.2">
      <c r="F35" s="81"/>
      <c r="I35" s="81"/>
    </row>
    <row r="36" spans="6:9" ht="15.75" customHeight="1" x14ac:dyDescent="0.2">
      <c r="F36" s="81"/>
      <c r="I36" s="81"/>
    </row>
    <row r="37" spans="6:9" ht="15.75" customHeight="1" x14ac:dyDescent="0.2">
      <c r="F37" s="81"/>
      <c r="I37" s="81"/>
    </row>
    <row r="38" spans="6:9" ht="15.75" customHeight="1" x14ac:dyDescent="0.2">
      <c r="F38" s="81"/>
      <c r="I38" s="81"/>
    </row>
    <row r="39" spans="6:9" ht="15.75" customHeight="1" x14ac:dyDescent="0.2">
      <c r="F39" s="81"/>
      <c r="I39" s="81"/>
    </row>
    <row r="40" spans="6:9" ht="15.75" customHeight="1" x14ac:dyDescent="0.2">
      <c r="F40" s="81"/>
      <c r="I40" s="81"/>
    </row>
    <row r="41" spans="6:9" ht="15.75" customHeight="1" x14ac:dyDescent="0.2">
      <c r="F41" s="81"/>
      <c r="I41" s="81"/>
    </row>
    <row r="42" spans="6:9" ht="15.75" customHeight="1" x14ac:dyDescent="0.2">
      <c r="F42" s="81"/>
      <c r="I42" s="81"/>
    </row>
    <row r="43" spans="6:9" ht="15.75" customHeight="1" x14ac:dyDescent="0.2">
      <c r="F43" s="81"/>
      <c r="I43" s="81"/>
    </row>
    <row r="44" spans="6:9" ht="15.75" customHeight="1" x14ac:dyDescent="0.2">
      <c r="F44" s="81"/>
      <c r="I44" s="81"/>
    </row>
    <row r="45" spans="6:9" ht="15.75" customHeight="1" x14ac:dyDescent="0.2">
      <c r="F45" s="81"/>
      <c r="I45" s="81"/>
    </row>
    <row r="46" spans="6:9" ht="15.75" customHeight="1" x14ac:dyDescent="0.2">
      <c r="F46" s="81"/>
      <c r="I46" s="81"/>
    </row>
    <row r="47" spans="6:9" ht="15.75" customHeight="1" x14ac:dyDescent="0.2">
      <c r="F47" s="81"/>
      <c r="I47" s="81"/>
    </row>
    <row r="48" spans="6:9" ht="15.75" customHeight="1" x14ac:dyDescent="0.2">
      <c r="F48" s="81"/>
      <c r="I48" s="81"/>
    </row>
    <row r="49" spans="6:9" ht="15.75" customHeight="1" x14ac:dyDescent="0.2">
      <c r="F49" s="81"/>
      <c r="I49" s="81"/>
    </row>
    <row r="50" spans="6:9" ht="15.75" customHeight="1" x14ac:dyDescent="0.2">
      <c r="F50" s="81"/>
      <c r="I50" s="81"/>
    </row>
    <row r="51" spans="6:9" ht="15.75" customHeight="1" x14ac:dyDescent="0.2">
      <c r="F51" s="81"/>
      <c r="I51" s="81"/>
    </row>
    <row r="52" spans="6:9" ht="15.75" customHeight="1" x14ac:dyDescent="0.2">
      <c r="F52" s="81"/>
      <c r="I52" s="81"/>
    </row>
    <row r="53" spans="6:9" ht="15.75" customHeight="1" x14ac:dyDescent="0.2">
      <c r="F53" s="81"/>
      <c r="I53" s="81"/>
    </row>
    <row r="54" spans="6:9" ht="15.75" customHeight="1" x14ac:dyDescent="0.2">
      <c r="F54" s="81"/>
      <c r="I54" s="81"/>
    </row>
    <row r="55" spans="6:9" ht="15.75" customHeight="1" x14ac:dyDescent="0.2">
      <c r="F55" s="81"/>
      <c r="I55" s="81"/>
    </row>
    <row r="56" spans="6:9" ht="15.75" customHeight="1" x14ac:dyDescent="0.2">
      <c r="F56" s="81"/>
      <c r="I56" s="81"/>
    </row>
    <row r="57" spans="6:9" ht="15.75" customHeight="1" x14ac:dyDescent="0.2">
      <c r="F57" s="81"/>
      <c r="I57" s="81"/>
    </row>
    <row r="58" spans="6:9" ht="15.75" customHeight="1" x14ac:dyDescent="0.2">
      <c r="F58" s="81"/>
      <c r="I58" s="81"/>
    </row>
    <row r="59" spans="6:9" ht="15.75" customHeight="1" x14ac:dyDescent="0.2">
      <c r="F59" s="81"/>
      <c r="I59" s="81"/>
    </row>
    <row r="60" spans="6:9" ht="15.75" customHeight="1" x14ac:dyDescent="0.2">
      <c r="F60" s="81"/>
      <c r="I60" s="81"/>
    </row>
    <row r="61" spans="6:9" ht="15.75" customHeight="1" x14ac:dyDescent="0.2">
      <c r="F61" s="81"/>
      <c r="I61" s="81"/>
    </row>
    <row r="62" spans="6:9" ht="15.75" customHeight="1" x14ac:dyDescent="0.2">
      <c r="F62" s="81"/>
      <c r="I62" s="81"/>
    </row>
    <row r="63" spans="6:9" ht="15.75" customHeight="1" x14ac:dyDescent="0.2">
      <c r="F63" s="81"/>
      <c r="I63" s="81"/>
    </row>
    <row r="64" spans="6:9" ht="15.75" customHeight="1" x14ac:dyDescent="0.2">
      <c r="F64" s="81"/>
      <c r="I64" s="81"/>
    </row>
    <row r="65" spans="6:9" ht="15.75" customHeight="1" x14ac:dyDescent="0.2">
      <c r="F65" s="81"/>
      <c r="I65" s="81"/>
    </row>
    <row r="66" spans="6:9" ht="15.75" customHeight="1" x14ac:dyDescent="0.2">
      <c r="F66" s="81"/>
      <c r="I66" s="81"/>
    </row>
    <row r="67" spans="6:9" ht="15.75" customHeight="1" x14ac:dyDescent="0.2">
      <c r="F67" s="81"/>
      <c r="I67" s="81"/>
    </row>
    <row r="68" spans="6:9" ht="15.75" customHeight="1" x14ac:dyDescent="0.2">
      <c r="F68" s="81"/>
      <c r="I68" s="81"/>
    </row>
    <row r="69" spans="6:9" ht="15.75" customHeight="1" x14ac:dyDescent="0.2">
      <c r="F69" s="81"/>
      <c r="I69" s="81"/>
    </row>
    <row r="70" spans="6:9" ht="15.75" customHeight="1" x14ac:dyDescent="0.2">
      <c r="F70" s="81"/>
      <c r="I70" s="81"/>
    </row>
    <row r="71" spans="6:9" ht="15.75" customHeight="1" x14ac:dyDescent="0.2">
      <c r="F71" s="81"/>
      <c r="I71" s="81"/>
    </row>
    <row r="72" spans="6:9" ht="15.75" customHeight="1" x14ac:dyDescent="0.2">
      <c r="F72" s="81"/>
      <c r="I72" s="81"/>
    </row>
    <row r="73" spans="6:9" ht="15.75" customHeight="1" x14ac:dyDescent="0.2">
      <c r="F73" s="81"/>
      <c r="I73" s="81"/>
    </row>
    <row r="74" spans="6:9" ht="15.75" customHeight="1" x14ac:dyDescent="0.2">
      <c r="F74" s="81"/>
      <c r="I74" s="81"/>
    </row>
    <row r="75" spans="6:9" ht="15.75" customHeight="1" x14ac:dyDescent="0.2">
      <c r="F75" s="81"/>
      <c r="I75" s="81"/>
    </row>
    <row r="76" spans="6:9" ht="15.75" customHeight="1" x14ac:dyDescent="0.2">
      <c r="F76" s="81"/>
      <c r="I76" s="81"/>
    </row>
    <row r="77" spans="6:9" ht="15.75" customHeight="1" x14ac:dyDescent="0.2">
      <c r="F77" s="81"/>
      <c r="I77" s="81"/>
    </row>
    <row r="78" spans="6:9" ht="15.75" customHeight="1" x14ac:dyDescent="0.2">
      <c r="F78" s="81"/>
      <c r="I78" s="81"/>
    </row>
    <row r="79" spans="6:9" ht="15.75" customHeight="1" x14ac:dyDescent="0.2">
      <c r="F79" s="81"/>
      <c r="I79" s="81"/>
    </row>
    <row r="80" spans="6:9" ht="15.75" customHeight="1" x14ac:dyDescent="0.2">
      <c r="F80" s="81"/>
      <c r="I80" s="81"/>
    </row>
    <row r="81" spans="6:9" ht="15.75" customHeight="1" x14ac:dyDescent="0.2">
      <c r="F81" s="81"/>
      <c r="I81" s="81"/>
    </row>
    <row r="82" spans="6:9" ht="15.75" customHeight="1" x14ac:dyDescent="0.2">
      <c r="F82" s="81"/>
      <c r="I82" s="81"/>
    </row>
    <row r="83" spans="6:9" ht="15.75" customHeight="1" x14ac:dyDescent="0.2">
      <c r="F83" s="81"/>
      <c r="I83" s="81"/>
    </row>
    <row r="84" spans="6:9" ht="15.75" customHeight="1" x14ac:dyDescent="0.2">
      <c r="F84" s="81"/>
      <c r="I84" s="81"/>
    </row>
    <row r="85" spans="6:9" ht="15.75" customHeight="1" x14ac:dyDescent="0.2">
      <c r="F85" s="81"/>
      <c r="I85" s="81"/>
    </row>
    <row r="86" spans="6:9" ht="15.75" customHeight="1" x14ac:dyDescent="0.2">
      <c r="F86" s="81"/>
      <c r="I86" s="81"/>
    </row>
    <row r="87" spans="6:9" ht="15.75" customHeight="1" x14ac:dyDescent="0.2">
      <c r="F87" s="81"/>
      <c r="I87" s="81"/>
    </row>
    <row r="88" spans="6:9" ht="15.75" customHeight="1" x14ac:dyDescent="0.2">
      <c r="F88" s="81"/>
      <c r="I88" s="81"/>
    </row>
    <row r="89" spans="6:9" ht="15.75" customHeight="1" x14ac:dyDescent="0.2">
      <c r="F89" s="81"/>
      <c r="I89" s="81"/>
    </row>
    <row r="90" spans="6:9" ht="15.75" customHeight="1" x14ac:dyDescent="0.2">
      <c r="F90" s="81"/>
      <c r="I90" s="81"/>
    </row>
    <row r="91" spans="6:9" ht="15.75" customHeight="1" x14ac:dyDescent="0.2">
      <c r="F91" s="81"/>
      <c r="I91" s="81"/>
    </row>
    <row r="92" spans="6:9" ht="15.75" customHeight="1" x14ac:dyDescent="0.2">
      <c r="F92" s="81"/>
      <c r="I92" s="81"/>
    </row>
    <row r="93" spans="6:9" ht="15.75" customHeight="1" x14ac:dyDescent="0.2">
      <c r="F93" s="81"/>
      <c r="I93" s="81"/>
    </row>
    <row r="94" spans="6:9" ht="15.75" customHeight="1" x14ac:dyDescent="0.2">
      <c r="F94" s="81"/>
      <c r="I94" s="81"/>
    </row>
    <row r="95" spans="6:9" ht="15.75" customHeight="1" x14ac:dyDescent="0.2">
      <c r="F95" s="81"/>
      <c r="I95" s="81"/>
    </row>
    <row r="96" spans="6:9" ht="15.75" customHeight="1" x14ac:dyDescent="0.2">
      <c r="F96" s="81"/>
      <c r="I96" s="81"/>
    </row>
    <row r="97" spans="6:9" ht="15.75" customHeight="1" x14ac:dyDescent="0.2">
      <c r="F97" s="81"/>
      <c r="I97" s="81"/>
    </row>
    <row r="98" spans="6:9" ht="15.75" customHeight="1" x14ac:dyDescent="0.2">
      <c r="F98" s="81"/>
      <c r="I98" s="81"/>
    </row>
    <row r="99" spans="6:9" ht="15.75" customHeight="1" x14ac:dyDescent="0.2">
      <c r="F99" s="81"/>
      <c r="I99" s="81"/>
    </row>
    <row r="100" spans="6:9" ht="15.75" customHeight="1" x14ac:dyDescent="0.2">
      <c r="F100" s="81"/>
      <c r="I100" s="81"/>
    </row>
    <row r="101" spans="6:9" ht="15.75" customHeight="1" x14ac:dyDescent="0.2">
      <c r="F101" s="81"/>
      <c r="I101" s="81"/>
    </row>
    <row r="102" spans="6:9" ht="15.75" customHeight="1" x14ac:dyDescent="0.2">
      <c r="F102" s="81"/>
      <c r="I102" s="81"/>
    </row>
    <row r="103" spans="6:9" ht="15.75" customHeight="1" x14ac:dyDescent="0.2">
      <c r="F103" s="81"/>
      <c r="I103" s="81"/>
    </row>
    <row r="104" spans="6:9" ht="15.75" customHeight="1" x14ac:dyDescent="0.2">
      <c r="F104" s="81"/>
      <c r="I104" s="81"/>
    </row>
    <row r="105" spans="6:9" ht="15.75" customHeight="1" x14ac:dyDescent="0.2">
      <c r="F105" s="81"/>
      <c r="I105" s="81"/>
    </row>
    <row r="106" spans="6:9" ht="15.75" customHeight="1" x14ac:dyDescent="0.2">
      <c r="F106" s="81"/>
      <c r="I106" s="81"/>
    </row>
    <row r="107" spans="6:9" ht="15.75" customHeight="1" x14ac:dyDescent="0.2">
      <c r="F107" s="81"/>
      <c r="I107" s="81"/>
    </row>
    <row r="108" spans="6:9" ht="15.75" customHeight="1" x14ac:dyDescent="0.2">
      <c r="F108" s="81"/>
      <c r="I108" s="81"/>
    </row>
    <row r="109" spans="6:9" ht="15.75" customHeight="1" x14ac:dyDescent="0.2">
      <c r="F109" s="81"/>
      <c r="I109" s="81"/>
    </row>
    <row r="110" spans="6:9" ht="15.75" customHeight="1" x14ac:dyDescent="0.2">
      <c r="F110" s="81"/>
      <c r="I110" s="81"/>
    </row>
    <row r="111" spans="6:9" ht="15.75" customHeight="1" x14ac:dyDescent="0.2">
      <c r="F111" s="81"/>
      <c r="I111" s="81"/>
    </row>
    <row r="112" spans="6:9" ht="15.75" customHeight="1" x14ac:dyDescent="0.2">
      <c r="F112" s="81"/>
      <c r="I112" s="81"/>
    </row>
    <row r="113" spans="6:9" ht="15.75" customHeight="1" x14ac:dyDescent="0.2">
      <c r="F113" s="81"/>
      <c r="I113" s="81"/>
    </row>
    <row r="114" spans="6:9" ht="15.75" customHeight="1" x14ac:dyDescent="0.2">
      <c r="F114" s="81"/>
      <c r="I114" s="81"/>
    </row>
    <row r="115" spans="6:9" ht="15.75" customHeight="1" x14ac:dyDescent="0.2">
      <c r="F115" s="81"/>
      <c r="I115" s="81"/>
    </row>
    <row r="116" spans="6:9" ht="15.75" customHeight="1" x14ac:dyDescent="0.2">
      <c r="F116" s="81"/>
      <c r="I116" s="81"/>
    </row>
    <row r="117" spans="6:9" ht="15.75" customHeight="1" x14ac:dyDescent="0.2">
      <c r="F117" s="81"/>
      <c r="I117" s="81"/>
    </row>
    <row r="118" spans="6:9" ht="15.75" customHeight="1" x14ac:dyDescent="0.2">
      <c r="F118" s="81"/>
      <c r="I118" s="81"/>
    </row>
    <row r="119" spans="6:9" ht="15.75" customHeight="1" x14ac:dyDescent="0.2">
      <c r="F119" s="81"/>
      <c r="I119" s="81"/>
    </row>
    <row r="120" spans="6:9" ht="15.75" customHeight="1" x14ac:dyDescent="0.2">
      <c r="F120" s="81"/>
      <c r="I120" s="81"/>
    </row>
    <row r="121" spans="6:9" ht="15.75" customHeight="1" x14ac:dyDescent="0.2">
      <c r="F121" s="81"/>
      <c r="I121" s="81"/>
    </row>
    <row r="122" spans="6:9" ht="15.75" customHeight="1" x14ac:dyDescent="0.2">
      <c r="F122" s="81"/>
      <c r="I122" s="81"/>
    </row>
    <row r="123" spans="6:9" ht="15.75" customHeight="1" x14ac:dyDescent="0.2">
      <c r="F123" s="81"/>
      <c r="I123" s="81"/>
    </row>
    <row r="124" spans="6:9" ht="15.75" customHeight="1" x14ac:dyDescent="0.2">
      <c r="F124" s="81"/>
      <c r="I124" s="81"/>
    </row>
    <row r="125" spans="6:9" ht="15.75" customHeight="1" x14ac:dyDescent="0.2">
      <c r="F125" s="81"/>
      <c r="I125" s="81"/>
    </row>
    <row r="126" spans="6:9" ht="15.75" customHeight="1" x14ac:dyDescent="0.2">
      <c r="F126" s="81"/>
      <c r="I126" s="81"/>
    </row>
    <row r="127" spans="6:9" ht="15.75" customHeight="1" x14ac:dyDescent="0.2">
      <c r="F127" s="81"/>
      <c r="I127" s="81"/>
    </row>
    <row r="128" spans="6:9" ht="15.75" customHeight="1" x14ac:dyDescent="0.2">
      <c r="F128" s="81"/>
      <c r="I128" s="81"/>
    </row>
    <row r="129" spans="6:9" ht="15.75" customHeight="1" x14ac:dyDescent="0.2">
      <c r="F129" s="81"/>
      <c r="I129" s="81"/>
    </row>
    <row r="130" spans="6:9" ht="15.75" customHeight="1" x14ac:dyDescent="0.2">
      <c r="F130" s="81"/>
      <c r="I130" s="81"/>
    </row>
    <row r="131" spans="6:9" ht="15.75" customHeight="1" x14ac:dyDescent="0.2">
      <c r="F131" s="81"/>
      <c r="I131" s="81"/>
    </row>
    <row r="132" spans="6:9" ht="15.75" customHeight="1" x14ac:dyDescent="0.2">
      <c r="F132" s="81"/>
      <c r="I132" s="81"/>
    </row>
    <row r="133" spans="6:9" ht="15.75" customHeight="1" x14ac:dyDescent="0.2">
      <c r="F133" s="81"/>
      <c r="I133" s="81"/>
    </row>
    <row r="134" spans="6:9" ht="15.75" customHeight="1" x14ac:dyDescent="0.2">
      <c r="F134" s="81"/>
      <c r="I134" s="81"/>
    </row>
    <row r="135" spans="6:9" ht="15.75" customHeight="1" x14ac:dyDescent="0.2">
      <c r="F135" s="81"/>
      <c r="I135" s="81"/>
    </row>
    <row r="136" spans="6:9" ht="15.75" customHeight="1" x14ac:dyDescent="0.2">
      <c r="F136" s="81"/>
      <c r="I136" s="81"/>
    </row>
    <row r="137" spans="6:9" ht="15.75" customHeight="1" x14ac:dyDescent="0.2">
      <c r="F137" s="81"/>
      <c r="I137" s="81"/>
    </row>
    <row r="138" spans="6:9" ht="15.75" customHeight="1" x14ac:dyDescent="0.2">
      <c r="F138" s="81"/>
      <c r="I138" s="81"/>
    </row>
    <row r="139" spans="6:9" ht="15.75" customHeight="1" x14ac:dyDescent="0.2">
      <c r="F139" s="81"/>
      <c r="I139" s="81"/>
    </row>
    <row r="140" spans="6:9" ht="15.75" customHeight="1" x14ac:dyDescent="0.2">
      <c r="F140" s="81"/>
      <c r="I140" s="81"/>
    </row>
    <row r="141" spans="6:9" ht="15.75" customHeight="1" x14ac:dyDescent="0.2">
      <c r="F141" s="81"/>
      <c r="I141" s="81"/>
    </row>
    <row r="142" spans="6:9" ht="15.75" customHeight="1" x14ac:dyDescent="0.2">
      <c r="F142" s="81"/>
      <c r="I142" s="81"/>
    </row>
    <row r="143" spans="6:9" ht="15.75" customHeight="1" x14ac:dyDescent="0.2">
      <c r="F143" s="81"/>
      <c r="I143" s="81"/>
    </row>
    <row r="144" spans="6:9" ht="15.75" customHeight="1" x14ac:dyDescent="0.2">
      <c r="F144" s="81"/>
      <c r="I144" s="81"/>
    </row>
    <row r="145" spans="6:9" ht="15.75" customHeight="1" x14ac:dyDescent="0.2">
      <c r="F145" s="81"/>
      <c r="I145" s="81"/>
    </row>
    <row r="146" spans="6:9" ht="15.75" customHeight="1" x14ac:dyDescent="0.2">
      <c r="F146" s="81"/>
      <c r="I146" s="81"/>
    </row>
    <row r="147" spans="6:9" ht="15.75" customHeight="1" x14ac:dyDescent="0.2">
      <c r="F147" s="81"/>
      <c r="I147" s="81"/>
    </row>
    <row r="148" spans="6:9" ht="15.75" customHeight="1" x14ac:dyDescent="0.2">
      <c r="F148" s="81"/>
      <c r="I148" s="81"/>
    </row>
    <row r="149" spans="6:9" ht="15.75" customHeight="1" x14ac:dyDescent="0.2">
      <c r="F149" s="81"/>
      <c r="I149" s="81"/>
    </row>
    <row r="150" spans="6:9" ht="15.75" customHeight="1" x14ac:dyDescent="0.2">
      <c r="F150" s="81"/>
      <c r="I150" s="81"/>
    </row>
    <row r="151" spans="6:9" ht="15.75" customHeight="1" x14ac:dyDescent="0.2">
      <c r="F151" s="81"/>
      <c r="I151" s="81"/>
    </row>
    <row r="152" spans="6:9" ht="15.75" customHeight="1" x14ac:dyDescent="0.2">
      <c r="F152" s="81"/>
      <c r="I152" s="81"/>
    </row>
    <row r="153" spans="6:9" ht="15.75" customHeight="1" x14ac:dyDescent="0.2">
      <c r="F153" s="81"/>
      <c r="I153" s="81"/>
    </row>
    <row r="154" spans="6:9" ht="15.75" customHeight="1" x14ac:dyDescent="0.2">
      <c r="F154" s="81"/>
      <c r="I154" s="81"/>
    </row>
    <row r="155" spans="6:9" ht="15.75" customHeight="1" x14ac:dyDescent="0.2">
      <c r="F155" s="81"/>
      <c r="I155" s="81"/>
    </row>
    <row r="156" spans="6:9" ht="15.75" customHeight="1" x14ac:dyDescent="0.2">
      <c r="F156" s="81"/>
      <c r="I156" s="81"/>
    </row>
    <row r="157" spans="6:9" ht="15.75" customHeight="1" x14ac:dyDescent="0.2">
      <c r="F157" s="81"/>
      <c r="I157" s="81"/>
    </row>
    <row r="158" spans="6:9" ht="15.75" customHeight="1" x14ac:dyDescent="0.2">
      <c r="F158" s="81"/>
      <c r="I158" s="81"/>
    </row>
    <row r="159" spans="6:9" ht="15.75" customHeight="1" x14ac:dyDescent="0.2">
      <c r="F159" s="81"/>
      <c r="I159" s="81"/>
    </row>
    <row r="160" spans="6:9" ht="15.75" customHeight="1" x14ac:dyDescent="0.2">
      <c r="F160" s="81"/>
      <c r="I160" s="81"/>
    </row>
    <row r="161" spans="6:9" ht="15.75" customHeight="1" x14ac:dyDescent="0.2">
      <c r="F161" s="81"/>
      <c r="I161" s="81"/>
    </row>
    <row r="162" spans="6:9" ht="15.75" customHeight="1" x14ac:dyDescent="0.2">
      <c r="F162" s="81"/>
      <c r="I162" s="81"/>
    </row>
    <row r="163" spans="6:9" ht="15.75" customHeight="1" x14ac:dyDescent="0.2">
      <c r="F163" s="81"/>
      <c r="I163" s="81"/>
    </row>
    <row r="164" spans="6:9" ht="15.75" customHeight="1" x14ac:dyDescent="0.2">
      <c r="F164" s="81"/>
      <c r="I164" s="81"/>
    </row>
    <row r="165" spans="6:9" ht="15.75" customHeight="1" x14ac:dyDescent="0.2">
      <c r="F165" s="81"/>
      <c r="I165" s="81"/>
    </row>
    <row r="166" spans="6:9" ht="15.75" customHeight="1" x14ac:dyDescent="0.2">
      <c r="F166" s="81"/>
      <c r="I166" s="81"/>
    </row>
    <row r="167" spans="6:9" ht="15.75" customHeight="1" x14ac:dyDescent="0.2">
      <c r="F167" s="81"/>
      <c r="I167" s="81"/>
    </row>
    <row r="168" spans="6:9" ht="15.75" customHeight="1" x14ac:dyDescent="0.2">
      <c r="F168" s="81"/>
      <c r="I168" s="81"/>
    </row>
    <row r="169" spans="6:9" ht="15.75" customHeight="1" x14ac:dyDescent="0.2">
      <c r="F169" s="81"/>
      <c r="I169" s="81"/>
    </row>
    <row r="170" spans="6:9" ht="15.75" customHeight="1" x14ac:dyDescent="0.2">
      <c r="F170" s="81"/>
      <c r="I170" s="81"/>
    </row>
    <row r="171" spans="6:9" ht="15.75" customHeight="1" x14ac:dyDescent="0.2">
      <c r="F171" s="81"/>
      <c r="I171" s="81"/>
    </row>
    <row r="172" spans="6:9" ht="15.75" customHeight="1" x14ac:dyDescent="0.2">
      <c r="F172" s="81"/>
      <c r="I172" s="81"/>
    </row>
    <row r="173" spans="6:9" ht="15.75" customHeight="1" x14ac:dyDescent="0.2">
      <c r="F173" s="81"/>
      <c r="I173" s="81"/>
    </row>
    <row r="174" spans="6:9" ht="15.75" customHeight="1" x14ac:dyDescent="0.2">
      <c r="F174" s="81"/>
      <c r="I174" s="81"/>
    </row>
    <row r="175" spans="6:9" ht="15.75" customHeight="1" x14ac:dyDescent="0.2">
      <c r="F175" s="81"/>
      <c r="I175" s="81"/>
    </row>
    <row r="176" spans="6:9" ht="15.75" customHeight="1" x14ac:dyDescent="0.2">
      <c r="F176" s="81"/>
      <c r="I176" s="81"/>
    </row>
    <row r="177" spans="6:9" ht="15.75" customHeight="1" x14ac:dyDescent="0.2">
      <c r="F177" s="81"/>
      <c r="I177" s="81"/>
    </row>
    <row r="178" spans="6:9" ht="15.75" customHeight="1" x14ac:dyDescent="0.2">
      <c r="F178" s="81"/>
      <c r="I178" s="81"/>
    </row>
    <row r="179" spans="6:9" ht="15.75" customHeight="1" x14ac:dyDescent="0.2">
      <c r="F179" s="81"/>
      <c r="I179" s="81"/>
    </row>
    <row r="180" spans="6:9" ht="15.75" customHeight="1" x14ac:dyDescent="0.2">
      <c r="F180" s="81"/>
      <c r="I180" s="81"/>
    </row>
    <row r="181" spans="6:9" ht="15.75" customHeight="1" x14ac:dyDescent="0.2">
      <c r="F181" s="81"/>
      <c r="I181" s="81"/>
    </row>
    <row r="182" spans="6:9" ht="15.75" customHeight="1" x14ac:dyDescent="0.2">
      <c r="F182" s="81"/>
      <c r="I182" s="81"/>
    </row>
    <row r="183" spans="6:9" ht="15.75" customHeight="1" x14ac:dyDescent="0.2">
      <c r="F183" s="81"/>
      <c r="I183" s="81"/>
    </row>
    <row r="184" spans="6:9" ht="15.75" customHeight="1" x14ac:dyDescent="0.2">
      <c r="F184" s="81"/>
      <c r="I184" s="81"/>
    </row>
    <row r="185" spans="6:9" ht="15.75" customHeight="1" x14ac:dyDescent="0.2">
      <c r="F185" s="81"/>
      <c r="I185" s="81"/>
    </row>
    <row r="186" spans="6:9" ht="15.75" customHeight="1" x14ac:dyDescent="0.2">
      <c r="F186" s="81"/>
      <c r="I186" s="81"/>
    </row>
    <row r="187" spans="6:9" ht="15.75" customHeight="1" x14ac:dyDescent="0.2">
      <c r="F187" s="81"/>
      <c r="I187" s="81"/>
    </row>
    <row r="188" spans="6:9" ht="15.75" customHeight="1" x14ac:dyDescent="0.2">
      <c r="F188" s="81"/>
      <c r="I188" s="81"/>
    </row>
    <row r="189" spans="6:9" ht="15.75" customHeight="1" x14ac:dyDescent="0.2">
      <c r="F189" s="81"/>
      <c r="I189" s="81"/>
    </row>
    <row r="190" spans="6:9" ht="15.75" customHeight="1" x14ac:dyDescent="0.2">
      <c r="F190" s="81"/>
      <c r="I190" s="81"/>
    </row>
    <row r="191" spans="6:9" ht="15.75" customHeight="1" x14ac:dyDescent="0.2">
      <c r="F191" s="81"/>
      <c r="I191" s="81"/>
    </row>
    <row r="192" spans="6:9" ht="15.75" customHeight="1" x14ac:dyDescent="0.2">
      <c r="F192" s="81"/>
      <c r="I192" s="81"/>
    </row>
    <row r="193" spans="6:9" ht="15.75" customHeight="1" x14ac:dyDescent="0.2">
      <c r="F193" s="81"/>
      <c r="I193" s="81"/>
    </row>
    <row r="194" spans="6:9" ht="15.75" customHeight="1" x14ac:dyDescent="0.2">
      <c r="F194" s="81"/>
      <c r="I194" s="81"/>
    </row>
    <row r="195" spans="6:9" ht="15.75" customHeight="1" x14ac:dyDescent="0.2">
      <c r="F195" s="81"/>
      <c r="I195" s="81"/>
    </row>
    <row r="196" spans="6:9" ht="15.75" customHeight="1" x14ac:dyDescent="0.2">
      <c r="F196" s="81"/>
      <c r="I196" s="81"/>
    </row>
    <row r="197" spans="6:9" ht="15.75" customHeight="1" x14ac:dyDescent="0.2">
      <c r="F197" s="81"/>
      <c r="I197" s="81"/>
    </row>
    <row r="198" spans="6:9" ht="15.75" customHeight="1" x14ac:dyDescent="0.2">
      <c r="F198" s="81"/>
      <c r="I198" s="81"/>
    </row>
    <row r="199" spans="6:9" ht="15.75" customHeight="1" x14ac:dyDescent="0.2">
      <c r="F199" s="81"/>
      <c r="I199" s="81"/>
    </row>
    <row r="200" spans="6:9" ht="15.75" customHeight="1" x14ac:dyDescent="0.2">
      <c r="F200" s="81"/>
      <c r="I200" s="81"/>
    </row>
    <row r="201" spans="6:9" ht="15.75" customHeight="1" x14ac:dyDescent="0.2">
      <c r="F201" s="81"/>
      <c r="I201" s="81"/>
    </row>
    <row r="202" spans="6:9" ht="15.75" customHeight="1" x14ac:dyDescent="0.2">
      <c r="F202" s="81"/>
      <c r="I202" s="81"/>
    </row>
    <row r="203" spans="6:9" ht="15.75" customHeight="1" x14ac:dyDescent="0.2">
      <c r="F203" s="81"/>
      <c r="I203" s="81"/>
    </row>
    <row r="204" spans="6:9" ht="15.75" customHeight="1" x14ac:dyDescent="0.2">
      <c r="F204" s="81"/>
      <c r="I204" s="81"/>
    </row>
    <row r="205" spans="6:9" ht="15.75" customHeight="1" x14ac:dyDescent="0.2">
      <c r="F205" s="81"/>
      <c r="I205" s="81"/>
    </row>
    <row r="206" spans="6:9" ht="15.75" customHeight="1" x14ac:dyDescent="0.2">
      <c r="F206" s="81"/>
      <c r="I206" s="81"/>
    </row>
    <row r="207" spans="6:9" ht="15.75" customHeight="1" x14ac:dyDescent="0.2">
      <c r="F207" s="81"/>
      <c r="I207" s="81"/>
    </row>
    <row r="208" spans="6:9" ht="15.75" customHeight="1" x14ac:dyDescent="0.2">
      <c r="F208" s="81"/>
      <c r="I208" s="81"/>
    </row>
    <row r="209" spans="6:9" ht="15.75" customHeight="1" x14ac:dyDescent="0.2">
      <c r="F209" s="81"/>
      <c r="I209" s="81"/>
    </row>
    <row r="210" spans="6:9" ht="15.75" customHeight="1" x14ac:dyDescent="0.2">
      <c r="F210" s="81"/>
      <c r="I210" s="81"/>
    </row>
    <row r="211" spans="6:9" ht="15.75" customHeight="1" x14ac:dyDescent="0.2">
      <c r="F211" s="81"/>
      <c r="I211" s="81"/>
    </row>
    <row r="212" spans="6:9" ht="15.75" customHeight="1" x14ac:dyDescent="0.2">
      <c r="F212" s="81"/>
      <c r="I212" s="81"/>
    </row>
    <row r="213" spans="6:9" ht="15.75" customHeight="1" x14ac:dyDescent="0.2">
      <c r="F213" s="81"/>
      <c r="I213" s="81"/>
    </row>
    <row r="214" spans="6:9" ht="15.75" customHeight="1" x14ac:dyDescent="0.2">
      <c r="F214" s="81"/>
      <c r="I214" s="81"/>
    </row>
    <row r="215" spans="6:9" ht="15.75" customHeight="1" x14ac:dyDescent="0.2">
      <c r="F215" s="81"/>
      <c r="I215" s="81"/>
    </row>
    <row r="216" spans="6:9" ht="15.75" customHeight="1" x14ac:dyDescent="0.2">
      <c r="F216" s="81"/>
      <c r="I216" s="81"/>
    </row>
    <row r="217" spans="6:9" ht="15.75" customHeight="1" x14ac:dyDescent="0.2">
      <c r="F217" s="81"/>
      <c r="I217" s="81"/>
    </row>
    <row r="218" spans="6:9" ht="15.75" customHeight="1" x14ac:dyDescent="0.2">
      <c r="F218" s="81"/>
      <c r="I218" s="81"/>
    </row>
    <row r="219" spans="6:9" ht="15.75" customHeight="1" x14ac:dyDescent="0.2">
      <c r="F219" s="81"/>
      <c r="I219" s="81"/>
    </row>
    <row r="220" spans="6:9" ht="15.75" customHeight="1" x14ac:dyDescent="0.2">
      <c r="F220" s="81"/>
      <c r="I220" s="81"/>
    </row>
    <row r="221" spans="6:9" ht="15.75" customHeight="1" x14ac:dyDescent="0.2">
      <c r="F221" s="81"/>
      <c r="I221" s="81"/>
    </row>
    <row r="222" spans="6:9" ht="15.75" customHeight="1" x14ac:dyDescent="0.2">
      <c r="F222" s="81"/>
      <c r="I222" s="81"/>
    </row>
    <row r="223" spans="6:9" ht="15.75" customHeight="1" x14ac:dyDescent="0.2"/>
    <row r="224" spans="6: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3">
    <mergeCell ref="A21:E21"/>
    <mergeCell ref="A1:B3"/>
    <mergeCell ref="C2:F2"/>
    <mergeCell ref="C8:E8"/>
    <mergeCell ref="C9:E9"/>
    <mergeCell ref="C11:E11"/>
    <mergeCell ref="C12:E12"/>
    <mergeCell ref="C14:E14"/>
    <mergeCell ref="C15:E15"/>
    <mergeCell ref="C16:E16"/>
    <mergeCell ref="C17:E17"/>
    <mergeCell ref="C18:E18"/>
    <mergeCell ref="A20:E2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85"/>
  <sheetViews>
    <sheetView topLeftCell="A148" workbookViewId="0">
      <selection activeCell="E9" sqref="E9"/>
    </sheetView>
  </sheetViews>
  <sheetFormatPr baseColWidth="10" defaultColWidth="11.21875" defaultRowHeight="15" customHeight="1" x14ac:dyDescent="0.2"/>
  <cols>
    <col min="1" max="2" width="4.5546875" customWidth="1"/>
    <col min="3" max="3" width="51.5546875" customWidth="1"/>
    <col min="4" max="4" width="15.77734375" customWidth="1"/>
    <col min="5" max="5" width="12.6640625" customWidth="1"/>
    <col min="6" max="6" width="23.33203125" customWidth="1"/>
    <col min="7" max="7" width="11" customWidth="1"/>
    <col min="8" max="17" width="8.33203125" customWidth="1"/>
  </cols>
  <sheetData>
    <row r="1" spans="1:27" ht="15" customHeight="1" x14ac:dyDescent="0.2">
      <c r="A1" s="292" t="s">
        <v>79</v>
      </c>
      <c r="B1" s="270"/>
      <c r="C1" s="271"/>
      <c r="D1" s="79"/>
      <c r="E1" s="79"/>
      <c r="F1" s="79"/>
      <c r="G1" s="79"/>
      <c r="H1" s="107"/>
    </row>
    <row r="2" spans="1:27" ht="18.75" x14ac:dyDescent="0.3">
      <c r="A2" s="272"/>
      <c r="B2" s="259"/>
      <c r="C2" s="273"/>
      <c r="D2" s="293" t="s">
        <v>80</v>
      </c>
      <c r="E2" s="241"/>
      <c r="F2" s="241"/>
      <c r="G2" s="242"/>
      <c r="H2" s="108"/>
      <c r="I2" s="109"/>
      <c r="J2" s="109"/>
      <c r="K2" s="109"/>
      <c r="L2" s="109"/>
      <c r="M2" s="109"/>
      <c r="N2" s="109"/>
      <c r="O2" s="109"/>
      <c r="P2" s="109"/>
      <c r="Q2" s="109"/>
      <c r="R2" s="109"/>
      <c r="S2" s="109"/>
      <c r="T2" s="109"/>
      <c r="U2" s="109"/>
      <c r="V2" s="109"/>
      <c r="W2" s="109"/>
      <c r="X2" s="109"/>
      <c r="Y2" s="109"/>
      <c r="Z2" s="109"/>
      <c r="AA2" s="109"/>
    </row>
    <row r="3" spans="1:27" ht="15.75" x14ac:dyDescent="0.25">
      <c r="A3" s="274"/>
      <c r="B3" s="275"/>
      <c r="C3" s="276"/>
      <c r="D3" s="110"/>
      <c r="E3" s="111"/>
      <c r="F3" s="111"/>
      <c r="G3" s="111"/>
      <c r="H3" s="108"/>
      <c r="I3" s="109"/>
      <c r="J3" s="109"/>
      <c r="K3" s="109"/>
      <c r="L3" s="109"/>
      <c r="M3" s="109"/>
      <c r="N3" s="109"/>
      <c r="O3" s="109"/>
      <c r="P3" s="109"/>
      <c r="Q3" s="109"/>
      <c r="R3" s="109"/>
      <c r="S3" s="109"/>
      <c r="T3" s="109"/>
      <c r="U3" s="109"/>
      <c r="V3" s="109"/>
      <c r="W3" s="109"/>
      <c r="X3" s="109"/>
      <c r="Y3" s="109"/>
      <c r="Z3" s="109"/>
      <c r="AA3" s="109"/>
    </row>
    <row r="4" spans="1:27" ht="60" x14ac:dyDescent="0.25">
      <c r="A4" s="112" t="s">
        <v>81</v>
      </c>
      <c r="B4" s="113" t="s">
        <v>82</v>
      </c>
      <c r="C4" s="113" t="s">
        <v>83</v>
      </c>
      <c r="D4" s="114" t="s">
        <v>69</v>
      </c>
      <c r="E4" s="115" t="s">
        <v>84</v>
      </c>
      <c r="F4" s="115" t="s">
        <v>85</v>
      </c>
      <c r="G4" s="115" t="s">
        <v>86</v>
      </c>
      <c r="H4" s="116"/>
      <c r="I4" s="117"/>
      <c r="J4" s="117"/>
      <c r="K4" s="117"/>
      <c r="L4" s="117"/>
      <c r="M4" s="117"/>
      <c r="N4" s="117"/>
      <c r="O4" s="117"/>
      <c r="P4" s="117"/>
      <c r="Q4" s="117"/>
      <c r="R4" s="109"/>
      <c r="S4" s="109"/>
      <c r="T4" s="109"/>
      <c r="U4" s="109"/>
      <c r="V4" s="109"/>
      <c r="W4" s="109"/>
      <c r="X4" s="109"/>
      <c r="Y4" s="109"/>
      <c r="Z4" s="109"/>
      <c r="AA4" s="109"/>
    </row>
    <row r="5" spans="1:27" ht="30" x14ac:dyDescent="0.25">
      <c r="A5" s="118">
        <v>1</v>
      </c>
      <c r="B5" s="119">
        <v>1</v>
      </c>
      <c r="C5" s="120" t="s">
        <v>87</v>
      </c>
      <c r="D5" s="121"/>
      <c r="E5" s="122"/>
      <c r="F5" s="122"/>
      <c r="G5" s="123"/>
      <c r="H5" s="124"/>
      <c r="I5" s="125"/>
      <c r="J5" s="125"/>
      <c r="K5" s="125"/>
      <c r="L5" s="125"/>
      <c r="M5" s="125"/>
      <c r="N5" s="125"/>
      <c r="O5" s="125"/>
      <c r="P5" s="125"/>
      <c r="Q5" s="125"/>
      <c r="R5" s="125"/>
      <c r="S5" s="125"/>
      <c r="T5" s="125"/>
      <c r="U5" s="125"/>
      <c r="V5" s="125"/>
      <c r="W5" s="125"/>
      <c r="X5" s="125"/>
      <c r="Y5" s="125"/>
      <c r="Z5" s="125"/>
      <c r="AA5" s="125"/>
    </row>
    <row r="6" spans="1:27" ht="30" x14ac:dyDescent="0.25">
      <c r="A6" s="118">
        <v>2</v>
      </c>
      <c r="B6" s="119">
        <v>1</v>
      </c>
      <c r="C6" s="120" t="s">
        <v>88</v>
      </c>
      <c r="D6" s="121"/>
      <c r="E6" s="122"/>
      <c r="F6" s="122"/>
      <c r="G6" s="123"/>
      <c r="H6" s="124"/>
      <c r="I6" s="125"/>
      <c r="J6" s="125"/>
      <c r="K6" s="125"/>
      <c r="L6" s="125"/>
      <c r="M6" s="125"/>
      <c r="N6" s="125"/>
      <c r="O6" s="125"/>
      <c r="P6" s="125"/>
      <c r="Q6" s="125"/>
      <c r="R6" s="125"/>
      <c r="S6" s="125"/>
      <c r="T6" s="125"/>
      <c r="U6" s="125"/>
      <c r="V6" s="125"/>
      <c r="W6" s="125"/>
      <c r="X6" s="125"/>
      <c r="Y6" s="125"/>
      <c r="Z6" s="125"/>
      <c r="AA6" s="125"/>
    </row>
    <row r="7" spans="1:27" ht="15.75" x14ac:dyDescent="0.25">
      <c r="A7" s="118">
        <v>3</v>
      </c>
      <c r="B7" s="119">
        <v>1</v>
      </c>
      <c r="C7" s="126" t="s">
        <v>89</v>
      </c>
      <c r="D7" s="121"/>
      <c r="E7" s="122"/>
      <c r="F7" s="122"/>
      <c r="G7" s="123"/>
      <c r="H7" s="124"/>
      <c r="I7" s="125"/>
      <c r="J7" s="125"/>
      <c r="K7" s="125"/>
      <c r="L7" s="125"/>
      <c r="M7" s="125"/>
      <c r="N7" s="125"/>
      <c r="O7" s="125"/>
      <c r="P7" s="125"/>
      <c r="Q7" s="125"/>
      <c r="R7" s="125"/>
      <c r="S7" s="125"/>
      <c r="T7" s="125"/>
      <c r="U7" s="125"/>
      <c r="V7" s="125"/>
      <c r="W7" s="125"/>
      <c r="X7" s="125"/>
      <c r="Y7" s="125"/>
      <c r="Z7" s="125"/>
      <c r="AA7" s="125"/>
    </row>
    <row r="8" spans="1:27" ht="15.75" x14ac:dyDescent="0.25">
      <c r="A8" s="118">
        <v>4</v>
      </c>
      <c r="B8" s="119">
        <v>1</v>
      </c>
      <c r="C8" s="120" t="s">
        <v>90</v>
      </c>
      <c r="D8" s="121"/>
      <c r="E8" s="122"/>
      <c r="F8" s="122"/>
      <c r="G8" s="123"/>
      <c r="H8" s="124"/>
      <c r="I8" s="125"/>
      <c r="J8" s="125"/>
      <c r="K8" s="125"/>
      <c r="L8" s="125"/>
      <c r="M8" s="125"/>
      <c r="N8" s="125"/>
      <c r="O8" s="125"/>
      <c r="P8" s="125"/>
      <c r="Q8" s="125"/>
      <c r="R8" s="125"/>
      <c r="S8" s="125"/>
      <c r="T8" s="125"/>
      <c r="U8" s="125"/>
      <c r="V8" s="125"/>
      <c r="W8" s="125"/>
      <c r="X8" s="125"/>
      <c r="Y8" s="125"/>
      <c r="Z8" s="125"/>
      <c r="AA8" s="125"/>
    </row>
    <row r="9" spans="1:27" ht="30" x14ac:dyDescent="0.25">
      <c r="A9" s="118">
        <v>5</v>
      </c>
      <c r="B9" s="119">
        <v>1</v>
      </c>
      <c r="C9" s="120" t="s">
        <v>91</v>
      </c>
      <c r="D9" s="121"/>
      <c r="E9" s="122"/>
      <c r="F9" s="122"/>
      <c r="G9" s="123"/>
      <c r="H9" s="124"/>
      <c r="I9" s="125"/>
      <c r="J9" s="125"/>
      <c r="K9" s="125"/>
      <c r="L9" s="125"/>
      <c r="M9" s="125"/>
      <c r="N9" s="125"/>
      <c r="O9" s="125"/>
      <c r="P9" s="125"/>
      <c r="Q9" s="125"/>
      <c r="R9" s="125"/>
      <c r="S9" s="125"/>
      <c r="T9" s="125"/>
      <c r="U9" s="125"/>
      <c r="V9" s="125"/>
      <c r="W9" s="125"/>
      <c r="X9" s="125"/>
      <c r="Y9" s="125"/>
      <c r="Z9" s="125"/>
      <c r="AA9" s="125"/>
    </row>
    <row r="10" spans="1:27" ht="30" x14ac:dyDescent="0.25">
      <c r="A10" s="118">
        <v>6</v>
      </c>
      <c r="B10" s="119">
        <v>1</v>
      </c>
      <c r="C10" s="120" t="s">
        <v>92</v>
      </c>
      <c r="D10" s="121" t="s">
        <v>93</v>
      </c>
      <c r="E10" s="122" t="s">
        <v>94</v>
      </c>
      <c r="F10" s="127" t="s">
        <v>95</v>
      </c>
      <c r="G10" s="123"/>
      <c r="H10" s="124"/>
      <c r="I10" s="125"/>
      <c r="J10" s="125"/>
      <c r="K10" s="125"/>
      <c r="L10" s="125"/>
      <c r="M10" s="125"/>
      <c r="N10" s="125"/>
      <c r="O10" s="125"/>
      <c r="P10" s="125"/>
      <c r="Q10" s="125"/>
      <c r="R10" s="125"/>
      <c r="S10" s="125"/>
      <c r="T10" s="125"/>
      <c r="U10" s="125"/>
      <c r="V10" s="125"/>
      <c r="W10" s="125"/>
      <c r="X10" s="125"/>
      <c r="Y10" s="125"/>
      <c r="Z10" s="125"/>
      <c r="AA10" s="125"/>
    </row>
    <row r="11" spans="1:27" ht="15.75" x14ac:dyDescent="0.25">
      <c r="A11" s="118">
        <v>7</v>
      </c>
      <c r="B11" s="119">
        <v>1</v>
      </c>
      <c r="C11" s="120" t="s">
        <v>96</v>
      </c>
      <c r="D11" s="121" t="s">
        <v>97</v>
      </c>
      <c r="E11" s="122"/>
      <c r="F11" s="122"/>
      <c r="G11" s="123"/>
      <c r="H11" s="124"/>
      <c r="I11" s="125"/>
      <c r="J11" s="125"/>
      <c r="K11" s="125"/>
      <c r="L11" s="125"/>
      <c r="M11" s="125"/>
      <c r="N11" s="125"/>
      <c r="O11" s="125"/>
      <c r="P11" s="125"/>
      <c r="Q11" s="125"/>
      <c r="R11" s="125"/>
      <c r="S11" s="125"/>
      <c r="T11" s="125"/>
      <c r="U11" s="125"/>
      <c r="V11" s="125"/>
      <c r="W11" s="125"/>
      <c r="X11" s="125"/>
      <c r="Y11" s="125"/>
      <c r="Z11" s="125"/>
      <c r="AA11" s="125"/>
    </row>
    <row r="12" spans="1:27" ht="15.75" x14ac:dyDescent="0.25">
      <c r="A12" s="118">
        <v>8</v>
      </c>
      <c r="B12" s="119">
        <v>1</v>
      </c>
      <c r="C12" s="126" t="s">
        <v>98</v>
      </c>
      <c r="D12" s="121" t="s">
        <v>99</v>
      </c>
      <c r="E12" s="122"/>
      <c r="F12" s="122"/>
      <c r="G12" s="123"/>
      <c r="H12" s="124"/>
      <c r="I12" s="125"/>
      <c r="J12" s="125"/>
      <c r="K12" s="125"/>
      <c r="L12" s="125"/>
      <c r="M12" s="125"/>
      <c r="N12" s="125"/>
      <c r="O12" s="125"/>
      <c r="P12" s="125"/>
      <c r="Q12" s="125"/>
      <c r="R12" s="125"/>
      <c r="S12" s="125"/>
      <c r="T12" s="125"/>
      <c r="U12" s="125"/>
      <c r="V12" s="125"/>
      <c r="W12" s="125"/>
      <c r="X12" s="125"/>
      <c r="Y12" s="125"/>
      <c r="Z12" s="125"/>
      <c r="AA12" s="125"/>
    </row>
    <row r="13" spans="1:27" ht="15.75" customHeight="1" x14ac:dyDescent="0.25">
      <c r="A13" s="118">
        <v>9</v>
      </c>
      <c r="B13" s="119">
        <v>1</v>
      </c>
      <c r="C13" s="128" t="s">
        <v>100</v>
      </c>
      <c r="D13" s="121" t="s">
        <v>99</v>
      </c>
      <c r="E13" s="122"/>
      <c r="F13" s="122"/>
      <c r="G13" s="123"/>
      <c r="H13" s="124"/>
      <c r="I13" s="125"/>
      <c r="J13" s="125"/>
      <c r="K13" s="125"/>
      <c r="L13" s="125"/>
      <c r="M13" s="125"/>
      <c r="N13" s="125"/>
      <c r="O13" s="125"/>
      <c r="P13" s="125"/>
      <c r="Q13" s="125"/>
      <c r="R13" s="125"/>
      <c r="S13" s="125"/>
      <c r="T13" s="125"/>
      <c r="U13" s="125"/>
      <c r="V13" s="125"/>
      <c r="W13" s="125"/>
      <c r="X13" s="125"/>
      <c r="Y13" s="125"/>
      <c r="Z13" s="125"/>
      <c r="AA13" s="125"/>
    </row>
    <row r="14" spans="1:27" ht="15.75" customHeight="1" x14ac:dyDescent="0.25">
      <c r="A14" s="118">
        <v>10</v>
      </c>
      <c r="B14" s="119">
        <v>1</v>
      </c>
      <c r="C14" s="128" t="s">
        <v>101</v>
      </c>
      <c r="D14" s="121" t="s">
        <v>99</v>
      </c>
      <c r="E14" s="122"/>
      <c r="F14" s="122"/>
      <c r="G14" s="123"/>
      <c r="H14" s="124"/>
      <c r="I14" s="125"/>
      <c r="J14" s="125"/>
      <c r="K14" s="125"/>
      <c r="L14" s="125"/>
      <c r="M14" s="125"/>
      <c r="N14" s="125"/>
      <c r="O14" s="125"/>
      <c r="P14" s="125"/>
      <c r="Q14" s="125"/>
      <c r="R14" s="125"/>
      <c r="S14" s="125"/>
      <c r="T14" s="125"/>
      <c r="U14" s="125"/>
      <c r="V14" s="125"/>
      <c r="W14" s="125"/>
      <c r="X14" s="125"/>
      <c r="Y14" s="125"/>
      <c r="Z14" s="125"/>
      <c r="AA14" s="125"/>
    </row>
    <row r="15" spans="1:27" ht="15.75" customHeight="1" x14ac:dyDescent="0.25">
      <c r="A15" s="118">
        <v>11</v>
      </c>
      <c r="B15" s="119">
        <v>1</v>
      </c>
      <c r="C15" s="126" t="s">
        <v>102</v>
      </c>
      <c r="D15" s="121"/>
      <c r="E15" s="122"/>
      <c r="F15" s="122"/>
      <c r="G15" s="123"/>
      <c r="H15" s="124"/>
      <c r="I15" s="125"/>
      <c r="J15" s="125"/>
      <c r="K15" s="125"/>
      <c r="L15" s="125"/>
      <c r="M15" s="125"/>
      <c r="N15" s="125"/>
      <c r="O15" s="125"/>
      <c r="P15" s="125"/>
      <c r="Q15" s="125"/>
      <c r="R15" s="125"/>
      <c r="S15" s="125"/>
      <c r="T15" s="125"/>
      <c r="U15" s="125"/>
      <c r="V15" s="125"/>
      <c r="W15" s="125"/>
      <c r="X15" s="125"/>
      <c r="Y15" s="125"/>
      <c r="Z15" s="125"/>
      <c r="AA15" s="125"/>
    </row>
    <row r="16" spans="1:27" ht="15.75" customHeight="1" x14ac:dyDescent="0.25">
      <c r="A16" s="118">
        <v>12</v>
      </c>
      <c r="B16" s="119">
        <v>1</v>
      </c>
      <c r="C16" s="126" t="s">
        <v>103</v>
      </c>
      <c r="D16" s="121"/>
      <c r="E16" s="122"/>
      <c r="F16" s="122"/>
      <c r="G16" s="123"/>
      <c r="H16" s="124"/>
      <c r="I16" s="125"/>
      <c r="J16" s="125"/>
      <c r="K16" s="125"/>
      <c r="L16" s="125"/>
      <c r="M16" s="125"/>
      <c r="N16" s="125"/>
      <c r="O16" s="125"/>
      <c r="P16" s="125"/>
      <c r="Q16" s="125"/>
      <c r="R16" s="125"/>
      <c r="S16" s="125"/>
      <c r="T16" s="125"/>
      <c r="U16" s="125"/>
      <c r="V16" s="125"/>
      <c r="W16" s="125"/>
      <c r="X16" s="125"/>
      <c r="Y16" s="125"/>
      <c r="Z16" s="125"/>
      <c r="AA16" s="125"/>
    </row>
    <row r="17" spans="1:27" ht="15.75" customHeight="1" x14ac:dyDescent="0.25">
      <c r="A17" s="118">
        <v>13</v>
      </c>
      <c r="B17" s="119">
        <v>1</v>
      </c>
      <c r="C17" s="126" t="s">
        <v>104</v>
      </c>
      <c r="D17" s="121"/>
      <c r="E17" s="122"/>
      <c r="F17" s="122"/>
      <c r="G17" s="123"/>
      <c r="H17" s="124"/>
      <c r="I17" s="125"/>
      <c r="J17" s="125"/>
      <c r="K17" s="125"/>
      <c r="L17" s="125"/>
      <c r="M17" s="125"/>
      <c r="N17" s="125"/>
      <c r="O17" s="125"/>
      <c r="P17" s="125"/>
      <c r="Q17" s="125"/>
      <c r="R17" s="125"/>
      <c r="S17" s="125"/>
      <c r="T17" s="125"/>
      <c r="U17" s="125"/>
      <c r="V17" s="125"/>
      <c r="W17" s="125"/>
      <c r="X17" s="125"/>
      <c r="Y17" s="125"/>
      <c r="Z17" s="125"/>
      <c r="AA17" s="125"/>
    </row>
    <row r="18" spans="1:27" ht="15.75" customHeight="1" x14ac:dyDescent="0.25">
      <c r="A18" s="118">
        <v>14</v>
      </c>
      <c r="B18" s="119">
        <v>1</v>
      </c>
      <c r="C18" s="128" t="s">
        <v>105</v>
      </c>
      <c r="D18" s="121" t="s">
        <v>106</v>
      </c>
      <c r="E18" s="122"/>
      <c r="F18" s="122"/>
      <c r="G18" s="123"/>
      <c r="H18" s="124"/>
      <c r="I18" s="125"/>
      <c r="J18" s="125"/>
      <c r="K18" s="125"/>
      <c r="L18" s="125"/>
      <c r="M18" s="125"/>
      <c r="N18" s="125"/>
      <c r="O18" s="125"/>
      <c r="P18" s="125"/>
      <c r="Q18" s="125"/>
      <c r="R18" s="125"/>
      <c r="S18" s="125"/>
      <c r="T18" s="125"/>
      <c r="U18" s="125"/>
      <c r="V18" s="125"/>
      <c r="W18" s="125"/>
      <c r="X18" s="125"/>
      <c r="Y18" s="125"/>
      <c r="Z18" s="125"/>
      <c r="AA18" s="125"/>
    </row>
    <row r="19" spans="1:27" ht="15.75" customHeight="1" x14ac:dyDescent="0.25">
      <c r="A19" s="118">
        <v>15</v>
      </c>
      <c r="B19" s="119">
        <v>1</v>
      </c>
      <c r="C19" s="120" t="s">
        <v>107</v>
      </c>
      <c r="D19" s="121"/>
      <c r="E19" s="122"/>
      <c r="F19" s="122"/>
      <c r="G19" s="123"/>
      <c r="H19" s="124"/>
      <c r="I19" s="125"/>
      <c r="J19" s="125"/>
      <c r="K19" s="125"/>
      <c r="L19" s="125"/>
      <c r="M19" s="125"/>
      <c r="N19" s="125"/>
      <c r="O19" s="125"/>
      <c r="P19" s="125"/>
      <c r="Q19" s="125"/>
      <c r="R19" s="125"/>
      <c r="S19" s="125"/>
      <c r="T19" s="125"/>
      <c r="U19" s="125"/>
      <c r="V19" s="125"/>
      <c r="W19" s="125"/>
      <c r="X19" s="125"/>
      <c r="Y19" s="125"/>
      <c r="Z19" s="125"/>
      <c r="AA19" s="125"/>
    </row>
    <row r="20" spans="1:27" ht="15.75" customHeight="1" x14ac:dyDescent="0.25">
      <c r="A20" s="118">
        <v>16</v>
      </c>
      <c r="B20" s="119">
        <v>1</v>
      </c>
      <c r="C20" s="120" t="s">
        <v>108</v>
      </c>
      <c r="D20" s="121" t="s">
        <v>109</v>
      </c>
      <c r="E20" s="122"/>
      <c r="F20" s="122"/>
      <c r="G20" s="123"/>
      <c r="H20" s="124"/>
      <c r="I20" s="125"/>
      <c r="J20" s="125"/>
      <c r="K20" s="125"/>
      <c r="L20" s="125"/>
      <c r="M20" s="125"/>
      <c r="N20" s="125"/>
      <c r="O20" s="125"/>
      <c r="P20" s="125"/>
      <c r="Q20" s="125"/>
      <c r="R20" s="125"/>
      <c r="S20" s="125"/>
      <c r="T20" s="125"/>
      <c r="U20" s="125"/>
      <c r="V20" s="125"/>
      <c r="W20" s="125"/>
      <c r="X20" s="125"/>
      <c r="Y20" s="125"/>
      <c r="Z20" s="125"/>
      <c r="AA20" s="125"/>
    </row>
    <row r="21" spans="1:27" ht="15.75" customHeight="1" x14ac:dyDescent="0.25">
      <c r="A21" s="118">
        <v>17</v>
      </c>
      <c r="B21" s="119">
        <v>1</v>
      </c>
      <c r="C21" s="120" t="s">
        <v>110</v>
      </c>
      <c r="D21" s="121" t="s">
        <v>109</v>
      </c>
      <c r="E21" s="122"/>
      <c r="F21" s="122"/>
      <c r="G21" s="123"/>
      <c r="H21" s="124"/>
      <c r="I21" s="125"/>
      <c r="J21" s="125"/>
      <c r="K21" s="125"/>
      <c r="L21" s="125"/>
      <c r="M21" s="125"/>
      <c r="N21" s="125"/>
      <c r="O21" s="125"/>
      <c r="P21" s="125"/>
      <c r="Q21" s="125"/>
      <c r="R21" s="125"/>
      <c r="S21" s="125"/>
      <c r="T21" s="125"/>
      <c r="U21" s="125"/>
      <c r="V21" s="125"/>
      <c r="W21" s="125"/>
      <c r="X21" s="125"/>
      <c r="Y21" s="125"/>
      <c r="Z21" s="125"/>
      <c r="AA21" s="125"/>
    </row>
    <row r="22" spans="1:27" ht="15.75" customHeight="1" x14ac:dyDescent="0.25">
      <c r="A22" s="118">
        <v>18</v>
      </c>
      <c r="B22" s="119">
        <v>1</v>
      </c>
      <c r="C22" s="120" t="s">
        <v>111</v>
      </c>
      <c r="D22" s="121" t="s">
        <v>109</v>
      </c>
      <c r="E22" s="122"/>
      <c r="F22" s="122"/>
      <c r="G22" s="123"/>
      <c r="H22" s="124"/>
      <c r="I22" s="125"/>
      <c r="J22" s="125"/>
      <c r="K22" s="125"/>
      <c r="L22" s="125"/>
      <c r="M22" s="125"/>
      <c r="N22" s="125"/>
      <c r="O22" s="125"/>
      <c r="P22" s="125"/>
      <c r="Q22" s="125"/>
      <c r="R22" s="125"/>
      <c r="S22" s="125"/>
      <c r="T22" s="125"/>
      <c r="U22" s="125"/>
      <c r="V22" s="125"/>
      <c r="W22" s="125"/>
      <c r="X22" s="125"/>
      <c r="Y22" s="125"/>
      <c r="Z22" s="125"/>
      <c r="AA22" s="125"/>
    </row>
    <row r="23" spans="1:27" ht="15.75" customHeight="1" x14ac:dyDescent="0.25">
      <c r="A23" s="118">
        <v>19</v>
      </c>
      <c r="B23" s="119">
        <v>1</v>
      </c>
      <c r="C23" s="120" t="s">
        <v>112</v>
      </c>
      <c r="D23" s="121" t="s">
        <v>109</v>
      </c>
      <c r="E23" s="122"/>
      <c r="F23" s="122"/>
      <c r="G23" s="123"/>
      <c r="H23" s="124"/>
      <c r="I23" s="125"/>
      <c r="J23" s="125"/>
      <c r="K23" s="125"/>
      <c r="L23" s="125"/>
      <c r="M23" s="125"/>
      <c r="N23" s="125"/>
      <c r="O23" s="125"/>
      <c r="P23" s="125"/>
      <c r="Q23" s="125"/>
      <c r="R23" s="125"/>
      <c r="S23" s="125"/>
      <c r="T23" s="125"/>
      <c r="U23" s="125"/>
      <c r="V23" s="125"/>
      <c r="W23" s="125"/>
      <c r="X23" s="125"/>
      <c r="Y23" s="125"/>
      <c r="Z23" s="125"/>
      <c r="AA23" s="125"/>
    </row>
    <row r="24" spans="1:27" ht="15.75" customHeight="1" x14ac:dyDescent="0.25">
      <c r="A24" s="118">
        <v>20</v>
      </c>
      <c r="B24" s="119">
        <v>1</v>
      </c>
      <c r="C24" s="120" t="s">
        <v>113</v>
      </c>
      <c r="D24" s="121" t="s">
        <v>109</v>
      </c>
      <c r="E24" s="122"/>
      <c r="F24" s="122"/>
      <c r="G24" s="123"/>
      <c r="H24" s="124"/>
      <c r="I24" s="125"/>
      <c r="J24" s="125"/>
      <c r="K24" s="125"/>
      <c r="L24" s="125"/>
      <c r="M24" s="125"/>
      <c r="N24" s="125"/>
      <c r="O24" s="125"/>
      <c r="P24" s="125"/>
      <c r="Q24" s="125"/>
      <c r="R24" s="125"/>
      <c r="S24" s="125"/>
      <c r="T24" s="125"/>
      <c r="U24" s="125"/>
      <c r="V24" s="125"/>
      <c r="W24" s="125"/>
      <c r="X24" s="125"/>
      <c r="Y24" s="125"/>
      <c r="Z24" s="125"/>
      <c r="AA24" s="125"/>
    </row>
    <row r="25" spans="1:27" ht="15.75" customHeight="1" x14ac:dyDescent="0.25">
      <c r="A25" s="118">
        <v>21</v>
      </c>
      <c r="B25" s="119">
        <v>1</v>
      </c>
      <c r="C25" s="120" t="s">
        <v>114</v>
      </c>
      <c r="D25" s="121" t="s">
        <v>109</v>
      </c>
      <c r="E25" s="122"/>
      <c r="F25" s="122"/>
      <c r="G25" s="123"/>
      <c r="H25" s="124"/>
      <c r="I25" s="125"/>
      <c r="J25" s="125"/>
      <c r="K25" s="125"/>
      <c r="L25" s="125"/>
      <c r="M25" s="125"/>
      <c r="N25" s="125"/>
      <c r="O25" s="125"/>
      <c r="P25" s="125"/>
      <c r="Q25" s="125"/>
      <c r="R25" s="125"/>
      <c r="S25" s="125"/>
      <c r="T25" s="125"/>
      <c r="U25" s="125"/>
      <c r="V25" s="125"/>
      <c r="W25" s="125"/>
      <c r="X25" s="125"/>
      <c r="Y25" s="125"/>
      <c r="Z25" s="125"/>
      <c r="AA25" s="125"/>
    </row>
    <row r="26" spans="1:27" ht="15.75" customHeight="1" x14ac:dyDescent="0.25">
      <c r="A26" s="118">
        <v>22</v>
      </c>
      <c r="B26" s="119">
        <v>1</v>
      </c>
      <c r="C26" s="120" t="s">
        <v>115</v>
      </c>
      <c r="D26" s="121" t="s">
        <v>109</v>
      </c>
      <c r="E26" s="122"/>
      <c r="F26" s="122"/>
      <c r="G26" s="123"/>
      <c r="H26" s="124"/>
      <c r="I26" s="125"/>
      <c r="J26" s="125"/>
      <c r="K26" s="125"/>
      <c r="L26" s="125"/>
      <c r="M26" s="125"/>
      <c r="N26" s="125"/>
      <c r="O26" s="125"/>
      <c r="P26" s="125"/>
      <c r="Q26" s="125"/>
      <c r="R26" s="125"/>
      <c r="S26" s="125"/>
      <c r="T26" s="125"/>
      <c r="U26" s="125"/>
      <c r="V26" s="125"/>
      <c r="W26" s="125"/>
      <c r="X26" s="125"/>
      <c r="Y26" s="125"/>
      <c r="Z26" s="125"/>
      <c r="AA26" s="125"/>
    </row>
    <row r="27" spans="1:27" ht="15.75" customHeight="1" x14ac:dyDescent="0.25">
      <c r="A27" s="118">
        <v>23</v>
      </c>
      <c r="B27" s="119">
        <v>1</v>
      </c>
      <c r="C27" s="120" t="s">
        <v>116</v>
      </c>
      <c r="D27" s="121" t="s">
        <v>117</v>
      </c>
      <c r="E27" s="122"/>
      <c r="F27" s="122"/>
      <c r="G27" s="123"/>
      <c r="H27" s="124"/>
      <c r="I27" s="125"/>
      <c r="J27" s="125"/>
      <c r="K27" s="125"/>
      <c r="L27" s="125"/>
      <c r="M27" s="125"/>
      <c r="N27" s="125"/>
      <c r="O27" s="125"/>
      <c r="P27" s="125"/>
      <c r="Q27" s="125"/>
      <c r="R27" s="125"/>
      <c r="S27" s="125"/>
      <c r="T27" s="125"/>
      <c r="U27" s="125"/>
      <c r="V27" s="125"/>
      <c r="W27" s="125"/>
      <c r="X27" s="125"/>
      <c r="Y27" s="125"/>
      <c r="Z27" s="125"/>
      <c r="AA27" s="125"/>
    </row>
    <row r="28" spans="1:27" ht="15.75" customHeight="1" x14ac:dyDescent="0.25">
      <c r="A28" s="118">
        <v>24</v>
      </c>
      <c r="B28" s="119">
        <v>1</v>
      </c>
      <c r="C28" s="120" t="s">
        <v>108</v>
      </c>
      <c r="D28" s="121" t="s">
        <v>109</v>
      </c>
      <c r="E28" s="122"/>
      <c r="F28" s="122"/>
      <c r="G28" s="123"/>
      <c r="H28" s="124"/>
      <c r="I28" s="125"/>
      <c r="J28" s="125"/>
      <c r="K28" s="125"/>
      <c r="L28" s="125"/>
      <c r="M28" s="125"/>
      <c r="N28" s="125"/>
      <c r="O28" s="125"/>
      <c r="P28" s="125"/>
      <c r="Q28" s="125"/>
      <c r="R28" s="125"/>
      <c r="S28" s="125"/>
      <c r="T28" s="125"/>
      <c r="U28" s="125"/>
      <c r="V28" s="125"/>
      <c r="W28" s="125"/>
      <c r="X28" s="125"/>
      <c r="Y28" s="125"/>
      <c r="Z28" s="125"/>
      <c r="AA28" s="125"/>
    </row>
    <row r="29" spans="1:27" ht="30" customHeight="1" x14ac:dyDescent="0.25">
      <c r="A29" s="118">
        <v>25</v>
      </c>
      <c r="B29" s="119">
        <v>1</v>
      </c>
      <c r="C29" s="129" t="s">
        <v>118</v>
      </c>
      <c r="D29" s="130"/>
      <c r="E29" s="131"/>
      <c r="F29" s="131"/>
      <c r="G29" s="123"/>
      <c r="H29" s="124"/>
      <c r="I29" s="125"/>
      <c r="J29" s="125"/>
      <c r="K29" s="125"/>
      <c r="L29" s="125"/>
      <c r="M29" s="125"/>
      <c r="N29" s="125"/>
      <c r="O29" s="125"/>
      <c r="P29" s="125"/>
      <c r="Q29" s="125"/>
      <c r="R29" s="125"/>
      <c r="S29" s="125"/>
      <c r="T29" s="125"/>
      <c r="U29" s="125"/>
      <c r="V29" s="125"/>
      <c r="W29" s="125"/>
      <c r="X29" s="125"/>
      <c r="Y29" s="125"/>
      <c r="Z29" s="125"/>
      <c r="AA29" s="125"/>
    </row>
    <row r="30" spans="1:27" ht="30" customHeight="1" x14ac:dyDescent="0.25">
      <c r="A30" s="118">
        <v>26</v>
      </c>
      <c r="B30" s="119">
        <v>1</v>
      </c>
      <c r="C30" s="120" t="s">
        <v>119</v>
      </c>
      <c r="D30" s="121" t="s">
        <v>120</v>
      </c>
      <c r="E30" s="122" t="s">
        <v>121</v>
      </c>
      <c r="F30" s="122" t="s">
        <v>122</v>
      </c>
      <c r="G30" s="123"/>
      <c r="H30" s="124"/>
      <c r="I30" s="125"/>
      <c r="J30" s="125"/>
      <c r="K30" s="125"/>
      <c r="L30" s="125"/>
      <c r="M30" s="125"/>
      <c r="N30" s="125"/>
      <c r="O30" s="125"/>
      <c r="P30" s="125"/>
      <c r="Q30" s="125"/>
      <c r="R30" s="125"/>
      <c r="S30" s="125"/>
      <c r="T30" s="125"/>
      <c r="U30" s="125"/>
      <c r="V30" s="125"/>
      <c r="W30" s="125"/>
      <c r="X30" s="125"/>
      <c r="Y30" s="125"/>
      <c r="Z30" s="125"/>
      <c r="AA30" s="125"/>
    </row>
    <row r="31" spans="1:27" ht="30" customHeight="1" x14ac:dyDescent="0.25">
      <c r="A31" s="118">
        <v>27</v>
      </c>
      <c r="B31" s="119">
        <v>1</v>
      </c>
      <c r="C31" s="120" t="s">
        <v>123</v>
      </c>
      <c r="D31" s="121" t="s">
        <v>120</v>
      </c>
      <c r="E31" s="122" t="s">
        <v>124</v>
      </c>
      <c r="F31" s="122" t="s">
        <v>122</v>
      </c>
      <c r="G31" s="123"/>
      <c r="H31" s="124"/>
      <c r="I31" s="125"/>
      <c r="J31" s="125"/>
      <c r="K31" s="125"/>
      <c r="L31" s="125"/>
      <c r="M31" s="125"/>
      <c r="N31" s="125"/>
      <c r="O31" s="125"/>
      <c r="P31" s="125"/>
      <c r="Q31" s="125"/>
      <c r="R31" s="125"/>
      <c r="S31" s="125"/>
      <c r="T31" s="125"/>
      <c r="U31" s="125"/>
      <c r="V31" s="125"/>
      <c r="W31" s="125"/>
      <c r="X31" s="125"/>
      <c r="Y31" s="125"/>
      <c r="Z31" s="125"/>
      <c r="AA31" s="125"/>
    </row>
    <row r="32" spans="1:27" ht="30" customHeight="1" x14ac:dyDescent="0.25">
      <c r="A32" s="118">
        <v>28</v>
      </c>
      <c r="B32" s="119">
        <v>1</v>
      </c>
      <c r="C32" s="120" t="s">
        <v>125</v>
      </c>
      <c r="D32" s="121" t="s">
        <v>120</v>
      </c>
      <c r="E32" s="122" t="s">
        <v>126</v>
      </c>
      <c r="F32" s="122" t="s">
        <v>122</v>
      </c>
      <c r="G32" s="123"/>
      <c r="H32" s="124"/>
      <c r="I32" s="125"/>
      <c r="J32" s="125"/>
      <c r="K32" s="125"/>
      <c r="L32" s="125"/>
      <c r="M32" s="125"/>
      <c r="N32" s="125"/>
      <c r="O32" s="125"/>
      <c r="P32" s="125"/>
      <c r="Q32" s="125"/>
      <c r="R32" s="125"/>
      <c r="S32" s="125"/>
      <c r="T32" s="125"/>
      <c r="U32" s="125"/>
      <c r="V32" s="125"/>
      <c r="W32" s="125"/>
      <c r="X32" s="125"/>
      <c r="Y32" s="125"/>
      <c r="Z32" s="125"/>
      <c r="AA32" s="125"/>
    </row>
    <row r="33" spans="1:27" ht="30" customHeight="1" x14ac:dyDescent="0.25">
      <c r="A33" s="118">
        <v>29</v>
      </c>
      <c r="B33" s="119">
        <v>1</v>
      </c>
      <c r="C33" s="120" t="s">
        <v>127</v>
      </c>
      <c r="D33" s="121" t="s">
        <v>120</v>
      </c>
      <c r="E33" s="122" t="s">
        <v>128</v>
      </c>
      <c r="F33" s="122" t="s">
        <v>122</v>
      </c>
      <c r="G33" s="123"/>
      <c r="H33" s="124"/>
      <c r="I33" s="125"/>
      <c r="J33" s="125"/>
      <c r="K33" s="125"/>
      <c r="L33" s="125"/>
      <c r="M33" s="125"/>
      <c r="N33" s="125"/>
      <c r="O33" s="125"/>
      <c r="P33" s="125"/>
      <c r="Q33" s="125"/>
      <c r="R33" s="125"/>
      <c r="S33" s="125"/>
      <c r="T33" s="125"/>
      <c r="U33" s="125"/>
      <c r="V33" s="125"/>
      <c r="W33" s="125"/>
      <c r="X33" s="125"/>
      <c r="Y33" s="125"/>
      <c r="Z33" s="125"/>
      <c r="AA33" s="125"/>
    </row>
    <row r="34" spans="1:27" ht="24.75" customHeight="1" x14ac:dyDescent="0.25">
      <c r="A34" s="118">
        <v>30</v>
      </c>
      <c r="B34" s="119">
        <v>1</v>
      </c>
      <c r="C34" s="120" t="s">
        <v>129</v>
      </c>
      <c r="D34" s="121" t="s">
        <v>120</v>
      </c>
      <c r="E34" s="132" t="s">
        <v>130</v>
      </c>
      <c r="F34" s="122" t="s">
        <v>122</v>
      </c>
      <c r="G34" s="123"/>
      <c r="H34" s="124"/>
      <c r="I34" s="125"/>
      <c r="J34" s="125"/>
      <c r="K34" s="125"/>
      <c r="L34" s="125"/>
      <c r="M34" s="125"/>
      <c r="N34" s="125"/>
      <c r="O34" s="125"/>
      <c r="P34" s="125"/>
      <c r="Q34" s="125"/>
      <c r="R34" s="125"/>
      <c r="S34" s="125"/>
      <c r="T34" s="125"/>
      <c r="U34" s="125"/>
      <c r="V34" s="125"/>
      <c r="W34" s="125"/>
      <c r="X34" s="125"/>
      <c r="Y34" s="125"/>
      <c r="Z34" s="125"/>
      <c r="AA34" s="125"/>
    </row>
    <row r="35" spans="1:27" ht="31.5" customHeight="1" x14ac:dyDescent="0.25">
      <c r="A35" s="118">
        <v>31</v>
      </c>
      <c r="B35" s="119">
        <v>1</v>
      </c>
      <c r="C35" s="120" t="s">
        <v>131</v>
      </c>
      <c r="D35" s="121" t="s">
        <v>120</v>
      </c>
      <c r="E35" s="132" t="s">
        <v>132</v>
      </c>
      <c r="F35" s="122" t="s">
        <v>122</v>
      </c>
      <c r="G35" s="123"/>
      <c r="H35" s="124"/>
      <c r="I35" s="125"/>
      <c r="J35" s="125"/>
      <c r="K35" s="125"/>
      <c r="L35" s="125"/>
      <c r="M35" s="125"/>
      <c r="N35" s="125"/>
      <c r="O35" s="125"/>
      <c r="P35" s="125"/>
      <c r="Q35" s="125"/>
      <c r="R35" s="125"/>
      <c r="S35" s="125"/>
      <c r="T35" s="125"/>
      <c r="U35" s="125"/>
      <c r="V35" s="125"/>
      <c r="W35" s="125"/>
      <c r="X35" s="125"/>
      <c r="Y35" s="125"/>
      <c r="Z35" s="125"/>
      <c r="AA35" s="125"/>
    </row>
    <row r="36" spans="1:27" ht="31.5" customHeight="1" x14ac:dyDescent="0.25">
      <c r="A36" s="118">
        <v>32</v>
      </c>
      <c r="B36" s="119">
        <v>1</v>
      </c>
      <c r="C36" s="120" t="s">
        <v>133</v>
      </c>
      <c r="D36" s="121" t="s">
        <v>120</v>
      </c>
      <c r="E36" s="122" t="s">
        <v>134</v>
      </c>
      <c r="F36" s="122" t="s">
        <v>122</v>
      </c>
      <c r="G36" s="123"/>
      <c r="H36" s="124"/>
      <c r="I36" s="125"/>
      <c r="J36" s="125"/>
      <c r="K36" s="125"/>
      <c r="L36" s="125"/>
      <c r="M36" s="125"/>
      <c r="N36" s="125"/>
      <c r="O36" s="125"/>
      <c r="P36" s="125"/>
      <c r="Q36" s="125"/>
      <c r="R36" s="125"/>
      <c r="S36" s="125"/>
      <c r="T36" s="125"/>
      <c r="U36" s="125"/>
      <c r="V36" s="125"/>
      <c r="W36" s="125"/>
      <c r="X36" s="125"/>
      <c r="Y36" s="125"/>
      <c r="Z36" s="125"/>
      <c r="AA36" s="125"/>
    </row>
    <row r="37" spans="1:27" ht="15.75" customHeight="1" x14ac:dyDescent="0.25">
      <c r="A37" s="118">
        <v>33</v>
      </c>
      <c r="B37" s="119">
        <v>1</v>
      </c>
      <c r="C37" s="120" t="s">
        <v>135</v>
      </c>
      <c r="D37" s="121"/>
      <c r="E37" s="122"/>
      <c r="F37" s="122"/>
      <c r="G37" s="123"/>
      <c r="H37" s="124"/>
      <c r="I37" s="125"/>
      <c r="J37" s="125"/>
      <c r="K37" s="125"/>
      <c r="L37" s="125"/>
      <c r="M37" s="125"/>
      <c r="N37" s="125"/>
      <c r="O37" s="125"/>
      <c r="P37" s="125"/>
      <c r="Q37" s="125"/>
      <c r="R37" s="125"/>
      <c r="S37" s="125"/>
      <c r="T37" s="125"/>
      <c r="U37" s="125"/>
      <c r="V37" s="125"/>
      <c r="W37" s="125"/>
      <c r="X37" s="125"/>
      <c r="Y37" s="125"/>
      <c r="Z37" s="125"/>
      <c r="AA37" s="125"/>
    </row>
    <row r="38" spans="1:27" ht="15.75" customHeight="1" x14ac:dyDescent="0.25">
      <c r="A38" s="118">
        <v>34</v>
      </c>
      <c r="B38" s="119">
        <v>1</v>
      </c>
      <c r="C38" s="120" t="s">
        <v>136</v>
      </c>
      <c r="D38" s="133" t="s">
        <v>137</v>
      </c>
      <c r="E38" s="134" t="s">
        <v>138</v>
      </c>
      <c r="F38" s="122" t="s">
        <v>139</v>
      </c>
      <c r="G38" s="123"/>
      <c r="H38" s="124"/>
      <c r="I38" s="125"/>
      <c r="J38" s="125"/>
      <c r="K38" s="125"/>
      <c r="L38" s="125"/>
      <c r="M38" s="125"/>
      <c r="N38" s="125"/>
      <c r="O38" s="125"/>
      <c r="P38" s="125"/>
      <c r="Q38" s="125"/>
      <c r="R38" s="125"/>
      <c r="S38" s="125"/>
      <c r="T38" s="125"/>
      <c r="U38" s="125"/>
      <c r="V38" s="125"/>
      <c r="W38" s="125"/>
      <c r="X38" s="125"/>
      <c r="Y38" s="125"/>
      <c r="Z38" s="125"/>
      <c r="AA38" s="125"/>
    </row>
    <row r="39" spans="1:27" ht="15.75" customHeight="1" x14ac:dyDescent="0.25">
      <c r="A39" s="118">
        <v>35</v>
      </c>
      <c r="B39" s="119">
        <v>1</v>
      </c>
      <c r="C39" s="120" t="s">
        <v>136</v>
      </c>
      <c r="D39" s="133" t="s">
        <v>137</v>
      </c>
      <c r="E39" s="122" t="s">
        <v>140</v>
      </c>
      <c r="F39" s="122" t="s">
        <v>141</v>
      </c>
      <c r="G39" s="123"/>
      <c r="H39" s="124"/>
      <c r="I39" s="125"/>
      <c r="J39" s="125"/>
      <c r="K39" s="125"/>
      <c r="L39" s="125"/>
      <c r="M39" s="125"/>
      <c r="N39" s="125"/>
      <c r="O39" s="125"/>
      <c r="P39" s="125"/>
      <c r="Q39" s="125"/>
      <c r="R39" s="125"/>
      <c r="S39" s="125"/>
      <c r="T39" s="125"/>
      <c r="U39" s="125"/>
      <c r="V39" s="125"/>
      <c r="W39" s="125"/>
      <c r="X39" s="125"/>
      <c r="Y39" s="125"/>
      <c r="Z39" s="125"/>
      <c r="AA39" s="125"/>
    </row>
    <row r="40" spans="1:27" ht="15.75" customHeight="1" x14ac:dyDescent="0.25">
      <c r="A40" s="118">
        <v>36</v>
      </c>
      <c r="B40" s="119">
        <v>1</v>
      </c>
      <c r="C40" s="120" t="s">
        <v>136</v>
      </c>
      <c r="D40" s="133" t="s">
        <v>137</v>
      </c>
      <c r="E40" s="134" t="s">
        <v>142</v>
      </c>
      <c r="F40" s="122" t="s">
        <v>143</v>
      </c>
      <c r="G40" s="123"/>
      <c r="H40" s="124"/>
      <c r="I40" s="125"/>
      <c r="J40" s="125"/>
      <c r="K40" s="125"/>
      <c r="L40" s="125"/>
      <c r="M40" s="125"/>
      <c r="N40" s="125"/>
      <c r="O40" s="125"/>
      <c r="P40" s="125"/>
      <c r="Q40" s="125"/>
      <c r="R40" s="125"/>
      <c r="S40" s="125"/>
      <c r="T40" s="125"/>
      <c r="U40" s="125"/>
      <c r="V40" s="125"/>
      <c r="W40" s="125"/>
      <c r="X40" s="125"/>
      <c r="Y40" s="125"/>
      <c r="Z40" s="125"/>
      <c r="AA40" s="125"/>
    </row>
    <row r="41" spans="1:27" ht="15.75" customHeight="1" x14ac:dyDescent="0.25">
      <c r="A41" s="118">
        <v>37</v>
      </c>
      <c r="B41" s="119">
        <v>1</v>
      </c>
      <c r="C41" s="120" t="s">
        <v>144</v>
      </c>
      <c r="D41" s="133" t="s">
        <v>137</v>
      </c>
      <c r="E41" s="134">
        <v>1864</v>
      </c>
      <c r="F41" s="122" t="s">
        <v>139</v>
      </c>
      <c r="G41" s="123"/>
      <c r="H41" s="124"/>
      <c r="I41" s="125"/>
      <c r="J41" s="125"/>
      <c r="K41" s="125"/>
      <c r="L41" s="125"/>
      <c r="M41" s="125"/>
      <c r="N41" s="125"/>
      <c r="O41" s="125"/>
      <c r="P41" s="125"/>
      <c r="Q41" s="125"/>
      <c r="R41" s="125"/>
      <c r="S41" s="125"/>
      <c r="T41" s="125"/>
      <c r="U41" s="125"/>
      <c r="V41" s="125"/>
      <c r="W41" s="125"/>
      <c r="X41" s="125"/>
      <c r="Y41" s="125"/>
      <c r="Z41" s="125"/>
      <c r="AA41" s="125"/>
    </row>
    <row r="42" spans="1:27" ht="15.75" customHeight="1" x14ac:dyDescent="0.25">
      <c r="A42" s="118">
        <v>38</v>
      </c>
      <c r="B42" s="119">
        <v>1</v>
      </c>
      <c r="C42" s="120" t="s">
        <v>144</v>
      </c>
      <c r="D42" s="133" t="s">
        <v>137</v>
      </c>
      <c r="E42" s="134" t="s">
        <v>145</v>
      </c>
      <c r="F42" s="122" t="s">
        <v>146</v>
      </c>
      <c r="G42" s="123"/>
      <c r="H42" s="124"/>
      <c r="I42" s="125"/>
      <c r="J42" s="125"/>
      <c r="K42" s="125"/>
      <c r="L42" s="125"/>
      <c r="M42" s="125"/>
      <c r="N42" s="125"/>
      <c r="O42" s="125"/>
      <c r="P42" s="125"/>
      <c r="Q42" s="125"/>
      <c r="R42" s="125"/>
      <c r="S42" s="125"/>
      <c r="T42" s="125"/>
      <c r="U42" s="125"/>
      <c r="V42" s="125"/>
      <c r="W42" s="125"/>
      <c r="X42" s="125"/>
      <c r="Y42" s="125"/>
      <c r="Z42" s="125"/>
      <c r="AA42" s="125"/>
    </row>
    <row r="43" spans="1:27" ht="15.75" customHeight="1" x14ac:dyDescent="0.25">
      <c r="A43" s="118">
        <v>39</v>
      </c>
      <c r="B43" s="119">
        <v>1</v>
      </c>
      <c r="C43" s="120" t="s">
        <v>147</v>
      </c>
      <c r="D43" s="133" t="s">
        <v>137</v>
      </c>
      <c r="E43" s="134" t="s">
        <v>148</v>
      </c>
      <c r="F43" s="122" t="s">
        <v>141</v>
      </c>
      <c r="G43" s="123"/>
      <c r="H43" s="124"/>
      <c r="I43" s="125"/>
      <c r="J43" s="125"/>
      <c r="K43" s="125"/>
      <c r="L43" s="125"/>
      <c r="M43" s="125"/>
      <c r="N43" s="125"/>
      <c r="O43" s="125"/>
      <c r="P43" s="125"/>
      <c r="Q43" s="125"/>
      <c r="R43" s="125"/>
      <c r="S43" s="125"/>
      <c r="T43" s="125"/>
      <c r="U43" s="125"/>
      <c r="V43" s="125"/>
      <c r="W43" s="125"/>
      <c r="X43" s="125"/>
      <c r="Y43" s="125"/>
      <c r="Z43" s="125"/>
      <c r="AA43" s="125"/>
    </row>
    <row r="44" spans="1:27" ht="15.75" customHeight="1" x14ac:dyDescent="0.25">
      <c r="A44" s="118">
        <v>40</v>
      </c>
      <c r="B44" s="119">
        <v>1</v>
      </c>
      <c r="C44" s="120" t="s">
        <v>147</v>
      </c>
      <c r="D44" s="133" t="s">
        <v>137</v>
      </c>
      <c r="E44" s="134" t="s">
        <v>149</v>
      </c>
      <c r="F44" s="122" t="s">
        <v>143</v>
      </c>
      <c r="G44" s="123"/>
      <c r="H44" s="124"/>
      <c r="I44" s="125"/>
      <c r="J44" s="125"/>
      <c r="K44" s="125"/>
      <c r="L44" s="125"/>
      <c r="M44" s="125"/>
      <c r="N44" s="125"/>
      <c r="O44" s="125"/>
      <c r="P44" s="125"/>
      <c r="Q44" s="125"/>
      <c r="R44" s="125"/>
      <c r="S44" s="125"/>
      <c r="T44" s="125"/>
      <c r="U44" s="125"/>
      <c r="V44" s="125"/>
      <c r="W44" s="125"/>
      <c r="X44" s="125"/>
      <c r="Y44" s="125"/>
      <c r="Z44" s="125"/>
      <c r="AA44" s="125"/>
    </row>
    <row r="45" spans="1:27" ht="15.75" customHeight="1" x14ac:dyDescent="0.25">
      <c r="A45" s="118">
        <v>41</v>
      </c>
      <c r="B45" s="119">
        <v>1</v>
      </c>
      <c r="C45" s="120" t="s">
        <v>150</v>
      </c>
      <c r="D45" s="133" t="s">
        <v>137</v>
      </c>
      <c r="E45" s="134" t="s">
        <v>151</v>
      </c>
      <c r="F45" s="122" t="s">
        <v>143</v>
      </c>
      <c r="G45" s="123"/>
      <c r="H45" s="124"/>
      <c r="I45" s="125"/>
      <c r="J45" s="125"/>
      <c r="K45" s="125"/>
      <c r="L45" s="125"/>
      <c r="M45" s="125"/>
      <c r="N45" s="125"/>
      <c r="O45" s="125"/>
      <c r="P45" s="125"/>
      <c r="Q45" s="125"/>
      <c r="R45" s="125"/>
      <c r="S45" s="125"/>
      <c r="T45" s="125"/>
      <c r="U45" s="125"/>
      <c r="V45" s="125"/>
      <c r="W45" s="125"/>
      <c r="X45" s="125"/>
      <c r="Y45" s="125"/>
      <c r="Z45" s="125"/>
      <c r="AA45" s="125"/>
    </row>
    <row r="46" spans="1:27" ht="15.75" customHeight="1" x14ac:dyDescent="0.25">
      <c r="A46" s="118">
        <v>42</v>
      </c>
      <c r="B46" s="119">
        <v>1</v>
      </c>
      <c r="C46" s="120" t="s">
        <v>152</v>
      </c>
      <c r="D46" s="133" t="s">
        <v>137</v>
      </c>
      <c r="E46" s="134" t="s">
        <v>153</v>
      </c>
      <c r="F46" s="122"/>
      <c r="G46" s="123"/>
      <c r="H46" s="124"/>
      <c r="I46" s="125"/>
      <c r="J46" s="125"/>
      <c r="K46" s="125"/>
      <c r="L46" s="125"/>
      <c r="M46" s="125"/>
      <c r="N46" s="125"/>
      <c r="O46" s="125"/>
      <c r="P46" s="125"/>
      <c r="Q46" s="125"/>
      <c r="R46" s="125"/>
      <c r="S46" s="125"/>
      <c r="T46" s="125"/>
      <c r="U46" s="125"/>
      <c r="V46" s="125"/>
      <c r="W46" s="125"/>
      <c r="X46" s="125"/>
      <c r="Y46" s="125"/>
      <c r="Z46" s="125"/>
      <c r="AA46" s="125"/>
    </row>
    <row r="47" spans="1:27" ht="15.75" customHeight="1" x14ac:dyDescent="0.25">
      <c r="A47" s="118">
        <v>43</v>
      </c>
      <c r="B47" s="119">
        <v>1</v>
      </c>
      <c r="C47" s="120" t="s">
        <v>152</v>
      </c>
      <c r="D47" s="133" t="s">
        <v>137</v>
      </c>
      <c r="E47" s="134" t="s">
        <v>154</v>
      </c>
      <c r="F47" s="122"/>
      <c r="G47" s="123"/>
      <c r="H47" s="124"/>
      <c r="I47" s="125"/>
      <c r="J47" s="125"/>
      <c r="K47" s="125"/>
      <c r="L47" s="125"/>
      <c r="M47" s="125"/>
      <c r="N47" s="125"/>
      <c r="O47" s="125"/>
      <c r="P47" s="125"/>
      <c r="Q47" s="125"/>
      <c r="R47" s="125"/>
      <c r="S47" s="125"/>
      <c r="T47" s="125"/>
      <c r="U47" s="125"/>
      <c r="V47" s="125"/>
      <c r="W47" s="125"/>
      <c r="X47" s="125"/>
      <c r="Y47" s="125"/>
      <c r="Z47" s="125"/>
      <c r="AA47" s="125"/>
    </row>
    <row r="48" spans="1:27" ht="15.75" customHeight="1" x14ac:dyDescent="0.25">
      <c r="A48" s="118">
        <v>44</v>
      </c>
      <c r="B48" s="119">
        <v>1</v>
      </c>
      <c r="C48" s="120" t="s">
        <v>152</v>
      </c>
      <c r="D48" s="133" t="s">
        <v>137</v>
      </c>
      <c r="E48" s="134" t="s">
        <v>155</v>
      </c>
      <c r="F48" s="122"/>
      <c r="G48" s="123"/>
      <c r="H48" s="124"/>
      <c r="I48" s="125"/>
      <c r="J48" s="125"/>
      <c r="K48" s="125"/>
      <c r="L48" s="125"/>
      <c r="M48" s="125"/>
      <c r="N48" s="125"/>
      <c r="O48" s="125"/>
      <c r="P48" s="125"/>
      <c r="Q48" s="125"/>
      <c r="R48" s="125"/>
      <c r="S48" s="125"/>
      <c r="T48" s="125"/>
      <c r="U48" s="125"/>
      <c r="V48" s="125"/>
      <c r="W48" s="125"/>
      <c r="X48" s="125"/>
      <c r="Y48" s="125"/>
      <c r="Z48" s="125"/>
      <c r="AA48" s="125"/>
    </row>
    <row r="49" spans="1:27" ht="15.75" customHeight="1" x14ac:dyDescent="0.25">
      <c r="A49" s="118">
        <v>45</v>
      </c>
      <c r="B49" s="119">
        <v>1</v>
      </c>
      <c r="C49" s="120" t="s">
        <v>152</v>
      </c>
      <c r="D49" s="133" t="s">
        <v>137</v>
      </c>
      <c r="E49" s="134" t="s">
        <v>156</v>
      </c>
      <c r="F49" s="122"/>
      <c r="G49" s="123"/>
      <c r="H49" s="124"/>
      <c r="I49" s="125"/>
      <c r="J49" s="125"/>
      <c r="K49" s="125"/>
      <c r="L49" s="125"/>
      <c r="M49" s="125"/>
      <c r="N49" s="125"/>
      <c r="O49" s="125"/>
      <c r="P49" s="125"/>
      <c r="Q49" s="125"/>
      <c r="R49" s="125"/>
      <c r="S49" s="125"/>
      <c r="T49" s="125"/>
      <c r="U49" s="125"/>
      <c r="V49" s="125"/>
      <c r="W49" s="125"/>
      <c r="X49" s="125"/>
      <c r="Y49" s="125"/>
      <c r="Z49" s="125"/>
      <c r="AA49" s="125"/>
    </row>
    <row r="50" spans="1:27" ht="15.75" customHeight="1" x14ac:dyDescent="0.25">
      <c r="A50" s="118">
        <v>46</v>
      </c>
      <c r="B50" s="119">
        <v>1</v>
      </c>
      <c r="C50" s="120" t="s">
        <v>152</v>
      </c>
      <c r="D50" s="133" t="s">
        <v>137</v>
      </c>
      <c r="E50" s="134" t="s">
        <v>157</v>
      </c>
      <c r="F50" s="122"/>
      <c r="G50" s="123"/>
      <c r="H50" s="124"/>
      <c r="I50" s="125"/>
      <c r="J50" s="125"/>
      <c r="K50" s="125"/>
      <c r="L50" s="125"/>
      <c r="M50" s="125"/>
      <c r="N50" s="125"/>
      <c r="O50" s="125"/>
      <c r="P50" s="125"/>
      <c r="Q50" s="125"/>
      <c r="R50" s="125"/>
      <c r="S50" s="125"/>
      <c r="T50" s="125"/>
      <c r="U50" s="125"/>
      <c r="V50" s="125"/>
      <c r="W50" s="125"/>
      <c r="X50" s="125"/>
      <c r="Y50" s="125"/>
      <c r="Z50" s="125"/>
      <c r="AA50" s="125"/>
    </row>
    <row r="51" spans="1:27" ht="15.75" customHeight="1" x14ac:dyDescent="0.25">
      <c r="A51" s="118">
        <v>47</v>
      </c>
      <c r="B51" s="119">
        <v>1</v>
      </c>
      <c r="C51" s="120" t="s">
        <v>152</v>
      </c>
      <c r="D51" s="133" t="s">
        <v>137</v>
      </c>
      <c r="E51" s="134" t="s">
        <v>158</v>
      </c>
      <c r="F51" s="122"/>
      <c r="G51" s="123"/>
      <c r="H51" s="124"/>
      <c r="I51" s="125"/>
      <c r="J51" s="125"/>
      <c r="K51" s="125"/>
      <c r="L51" s="125"/>
      <c r="M51" s="125"/>
      <c r="N51" s="125"/>
      <c r="O51" s="125"/>
      <c r="P51" s="125"/>
      <c r="Q51" s="125"/>
      <c r="R51" s="125"/>
      <c r="S51" s="125"/>
      <c r="T51" s="125"/>
      <c r="U51" s="125"/>
      <c r="V51" s="125"/>
      <c r="W51" s="125"/>
      <c r="X51" s="125"/>
      <c r="Y51" s="125"/>
      <c r="Z51" s="125"/>
      <c r="AA51" s="125"/>
    </row>
    <row r="52" spans="1:27" ht="15.75" customHeight="1" x14ac:dyDescent="0.25">
      <c r="A52" s="118">
        <v>48</v>
      </c>
      <c r="B52" s="119">
        <v>1</v>
      </c>
      <c r="C52" s="120" t="s">
        <v>152</v>
      </c>
      <c r="D52" s="133" t="s">
        <v>137</v>
      </c>
      <c r="E52" s="134" t="s">
        <v>159</v>
      </c>
      <c r="F52" s="122"/>
      <c r="G52" s="123"/>
      <c r="H52" s="124"/>
      <c r="I52" s="125"/>
      <c r="J52" s="125"/>
      <c r="K52" s="125"/>
      <c r="L52" s="125"/>
      <c r="M52" s="125"/>
      <c r="N52" s="125"/>
      <c r="O52" s="125"/>
      <c r="P52" s="125"/>
      <c r="Q52" s="125"/>
      <c r="R52" s="125"/>
      <c r="S52" s="125"/>
      <c r="T52" s="125"/>
      <c r="U52" s="125"/>
      <c r="V52" s="125"/>
      <c r="W52" s="125"/>
      <c r="X52" s="125"/>
      <c r="Y52" s="125"/>
      <c r="Z52" s="125"/>
      <c r="AA52" s="125"/>
    </row>
    <row r="53" spans="1:27" ht="15.75" customHeight="1" x14ac:dyDescent="0.25">
      <c r="A53" s="118">
        <v>49</v>
      </c>
      <c r="B53" s="119">
        <v>1</v>
      </c>
      <c r="C53" s="120" t="s">
        <v>152</v>
      </c>
      <c r="D53" s="133" t="s">
        <v>137</v>
      </c>
      <c r="E53" s="134" t="s">
        <v>160</v>
      </c>
      <c r="F53" s="122"/>
      <c r="G53" s="123"/>
      <c r="H53" s="124"/>
      <c r="I53" s="125"/>
      <c r="J53" s="125"/>
      <c r="K53" s="125"/>
      <c r="L53" s="125"/>
      <c r="M53" s="125"/>
      <c r="N53" s="125"/>
      <c r="O53" s="125"/>
      <c r="P53" s="125"/>
      <c r="Q53" s="125"/>
      <c r="R53" s="125"/>
      <c r="S53" s="125"/>
      <c r="T53" s="125"/>
      <c r="U53" s="125"/>
      <c r="V53" s="125"/>
      <c r="W53" s="125"/>
      <c r="X53" s="125"/>
      <c r="Y53" s="125"/>
      <c r="Z53" s="125"/>
      <c r="AA53" s="125"/>
    </row>
    <row r="54" spans="1:27" ht="15.75" customHeight="1" x14ac:dyDescent="0.25">
      <c r="A54" s="118">
        <v>50</v>
      </c>
      <c r="B54" s="119">
        <v>1</v>
      </c>
      <c r="C54" s="120" t="s">
        <v>161</v>
      </c>
      <c r="D54" s="133" t="s">
        <v>137</v>
      </c>
      <c r="E54" s="134" t="s">
        <v>162</v>
      </c>
      <c r="F54" s="122"/>
      <c r="G54" s="123"/>
      <c r="H54" s="124"/>
      <c r="I54" s="125"/>
      <c r="J54" s="125"/>
      <c r="K54" s="125"/>
      <c r="L54" s="125"/>
      <c r="M54" s="125"/>
      <c r="N54" s="125"/>
      <c r="O54" s="125"/>
      <c r="P54" s="125"/>
      <c r="Q54" s="125"/>
      <c r="R54" s="125"/>
      <c r="S54" s="125"/>
      <c r="T54" s="125"/>
      <c r="U54" s="125"/>
      <c r="V54" s="125"/>
      <c r="W54" s="125"/>
      <c r="X54" s="125"/>
      <c r="Y54" s="125"/>
      <c r="Z54" s="125"/>
      <c r="AA54" s="125"/>
    </row>
    <row r="55" spans="1:27" ht="15.75" customHeight="1" x14ac:dyDescent="0.25">
      <c r="A55" s="118">
        <v>51</v>
      </c>
      <c r="B55" s="119">
        <v>1</v>
      </c>
      <c r="C55" s="120" t="s">
        <v>163</v>
      </c>
      <c r="D55" s="133" t="s">
        <v>137</v>
      </c>
      <c r="E55" s="127" t="s">
        <v>164</v>
      </c>
      <c r="F55" s="122"/>
      <c r="G55" s="123"/>
      <c r="H55" s="124"/>
      <c r="I55" s="125"/>
      <c r="J55" s="125"/>
      <c r="K55" s="125"/>
      <c r="L55" s="125"/>
      <c r="M55" s="125"/>
      <c r="N55" s="125"/>
      <c r="O55" s="125"/>
      <c r="P55" s="125"/>
      <c r="Q55" s="125"/>
      <c r="R55" s="125"/>
      <c r="S55" s="125"/>
      <c r="T55" s="125"/>
      <c r="U55" s="125"/>
      <c r="V55" s="125"/>
      <c r="W55" s="125"/>
      <c r="X55" s="125"/>
      <c r="Y55" s="125"/>
      <c r="Z55" s="125"/>
      <c r="AA55" s="125"/>
    </row>
    <row r="56" spans="1:27" ht="15.75" customHeight="1" x14ac:dyDescent="0.25">
      <c r="A56" s="118">
        <v>52</v>
      </c>
      <c r="B56" s="119">
        <v>1</v>
      </c>
      <c r="C56" s="120" t="s">
        <v>165</v>
      </c>
      <c r="D56" s="133" t="s">
        <v>137</v>
      </c>
      <c r="E56" s="122" t="s">
        <v>166</v>
      </c>
      <c r="F56" s="122"/>
      <c r="G56" s="123"/>
      <c r="H56" s="124"/>
      <c r="I56" s="125"/>
      <c r="J56" s="125"/>
      <c r="K56" s="125"/>
      <c r="L56" s="125"/>
      <c r="M56" s="125"/>
      <c r="N56" s="125"/>
      <c r="O56" s="125"/>
      <c r="P56" s="125"/>
      <c r="Q56" s="125"/>
      <c r="R56" s="125"/>
      <c r="S56" s="125"/>
      <c r="T56" s="125"/>
      <c r="U56" s="125"/>
      <c r="V56" s="125"/>
      <c r="W56" s="125"/>
      <c r="X56" s="125"/>
      <c r="Y56" s="125"/>
      <c r="Z56" s="125"/>
      <c r="AA56" s="125"/>
    </row>
    <row r="57" spans="1:27" ht="15.75" customHeight="1" x14ac:dyDescent="0.25">
      <c r="A57" s="118">
        <v>53</v>
      </c>
      <c r="B57" s="119">
        <v>1</v>
      </c>
      <c r="C57" s="120" t="s">
        <v>163</v>
      </c>
      <c r="D57" s="133" t="s">
        <v>137</v>
      </c>
      <c r="E57" s="127" t="s">
        <v>167</v>
      </c>
      <c r="F57" s="122"/>
      <c r="G57" s="123"/>
      <c r="H57" s="124"/>
      <c r="I57" s="125"/>
      <c r="J57" s="125"/>
      <c r="K57" s="125"/>
      <c r="L57" s="125"/>
      <c r="M57" s="125"/>
      <c r="N57" s="125"/>
      <c r="O57" s="125"/>
      <c r="P57" s="125"/>
      <c r="Q57" s="125"/>
      <c r="R57" s="125"/>
      <c r="S57" s="125"/>
      <c r="T57" s="125"/>
      <c r="U57" s="125"/>
      <c r="V57" s="125"/>
      <c r="W57" s="125"/>
      <c r="X57" s="125"/>
      <c r="Y57" s="125"/>
      <c r="Z57" s="125"/>
      <c r="AA57" s="125"/>
    </row>
    <row r="58" spans="1:27" ht="15.75" customHeight="1" x14ac:dyDescent="0.25">
      <c r="A58" s="118">
        <v>54</v>
      </c>
      <c r="B58" s="119">
        <v>1</v>
      </c>
      <c r="C58" s="120" t="s">
        <v>165</v>
      </c>
      <c r="D58" s="133" t="s">
        <v>137</v>
      </c>
      <c r="E58" s="122" t="s">
        <v>168</v>
      </c>
      <c r="F58" s="122"/>
      <c r="G58" s="123"/>
      <c r="H58" s="124"/>
      <c r="I58" s="125"/>
      <c r="J58" s="125"/>
      <c r="K58" s="125"/>
      <c r="L58" s="125"/>
      <c r="M58" s="125"/>
      <c r="N58" s="125"/>
      <c r="O58" s="125"/>
      <c r="P58" s="125"/>
      <c r="Q58" s="125"/>
      <c r="R58" s="125"/>
      <c r="S58" s="125"/>
      <c r="T58" s="125"/>
      <c r="U58" s="125"/>
      <c r="V58" s="125"/>
      <c r="W58" s="125"/>
      <c r="X58" s="125"/>
      <c r="Y58" s="125"/>
      <c r="Z58" s="125"/>
      <c r="AA58" s="125"/>
    </row>
    <row r="59" spans="1:27" ht="15.75" customHeight="1" x14ac:dyDescent="0.25">
      <c r="A59" s="118">
        <v>55</v>
      </c>
      <c r="B59" s="119">
        <v>1</v>
      </c>
      <c r="C59" s="126" t="s">
        <v>169</v>
      </c>
      <c r="D59" s="121" t="s">
        <v>137</v>
      </c>
      <c r="E59" s="122" t="s">
        <v>170</v>
      </c>
      <c r="F59" s="122"/>
      <c r="G59" s="123"/>
      <c r="H59" s="124"/>
      <c r="I59" s="125"/>
      <c r="J59" s="125"/>
      <c r="K59" s="125"/>
      <c r="L59" s="125"/>
      <c r="M59" s="125"/>
      <c r="N59" s="125"/>
      <c r="O59" s="125"/>
      <c r="P59" s="125"/>
      <c r="Q59" s="125"/>
      <c r="R59" s="125"/>
      <c r="S59" s="125"/>
      <c r="T59" s="125"/>
      <c r="U59" s="125"/>
      <c r="V59" s="125"/>
      <c r="W59" s="125"/>
      <c r="X59" s="125"/>
      <c r="Y59" s="125"/>
      <c r="Z59" s="125"/>
      <c r="AA59" s="125"/>
    </row>
    <row r="60" spans="1:27" ht="15.75" customHeight="1" x14ac:dyDescent="0.25">
      <c r="A60" s="118">
        <v>56</v>
      </c>
      <c r="B60" s="119">
        <v>1</v>
      </c>
      <c r="C60" s="126" t="s">
        <v>169</v>
      </c>
      <c r="D60" s="121" t="s">
        <v>137</v>
      </c>
      <c r="E60" s="122" t="s">
        <v>171</v>
      </c>
      <c r="F60" s="122"/>
      <c r="G60" s="123"/>
      <c r="H60" s="124"/>
      <c r="I60" s="125"/>
      <c r="J60" s="125"/>
      <c r="K60" s="125"/>
      <c r="L60" s="125"/>
      <c r="M60" s="125"/>
      <c r="N60" s="125"/>
      <c r="O60" s="125"/>
      <c r="P60" s="125"/>
      <c r="Q60" s="125"/>
      <c r="R60" s="125"/>
      <c r="S60" s="125"/>
      <c r="T60" s="125"/>
      <c r="U60" s="125"/>
      <c r="V60" s="125"/>
      <c r="W60" s="125"/>
      <c r="X60" s="125"/>
      <c r="Y60" s="125"/>
      <c r="Z60" s="125"/>
      <c r="AA60" s="125"/>
    </row>
    <row r="61" spans="1:27" ht="15.75" customHeight="1" x14ac:dyDescent="0.25">
      <c r="A61" s="118">
        <v>57</v>
      </c>
      <c r="B61" s="119">
        <v>1</v>
      </c>
      <c r="C61" s="126" t="s">
        <v>169</v>
      </c>
      <c r="D61" s="121" t="s">
        <v>137</v>
      </c>
      <c r="E61" s="122" t="s">
        <v>172</v>
      </c>
      <c r="F61" s="122"/>
      <c r="G61" s="123"/>
      <c r="H61" s="124"/>
      <c r="I61" s="125"/>
      <c r="J61" s="125"/>
      <c r="K61" s="125"/>
      <c r="L61" s="125"/>
      <c r="M61" s="125"/>
      <c r="N61" s="125"/>
      <c r="O61" s="125"/>
      <c r="P61" s="125"/>
      <c r="Q61" s="125"/>
      <c r="R61" s="125"/>
      <c r="S61" s="125"/>
      <c r="T61" s="125"/>
      <c r="U61" s="125"/>
      <c r="V61" s="125"/>
      <c r="W61" s="125"/>
      <c r="X61" s="125"/>
      <c r="Y61" s="125"/>
      <c r="Z61" s="125"/>
      <c r="AA61" s="125"/>
    </row>
    <row r="62" spans="1:27" ht="15.75" customHeight="1" x14ac:dyDescent="0.25">
      <c r="A62" s="118">
        <v>58</v>
      </c>
      <c r="B62" s="119">
        <v>1</v>
      </c>
      <c r="C62" s="126" t="s">
        <v>173</v>
      </c>
      <c r="D62" s="121" t="s">
        <v>137</v>
      </c>
      <c r="E62" s="127" t="s">
        <v>174</v>
      </c>
      <c r="F62" s="122"/>
      <c r="G62" s="123"/>
      <c r="H62" s="124"/>
      <c r="I62" s="125"/>
      <c r="J62" s="125"/>
      <c r="K62" s="125"/>
      <c r="L62" s="125"/>
      <c r="M62" s="125"/>
      <c r="N62" s="125"/>
      <c r="O62" s="125"/>
      <c r="P62" s="125"/>
      <c r="Q62" s="125"/>
      <c r="R62" s="125"/>
      <c r="S62" s="125"/>
      <c r="T62" s="125"/>
      <c r="U62" s="125"/>
      <c r="V62" s="125"/>
      <c r="W62" s="125"/>
      <c r="X62" s="125"/>
      <c r="Y62" s="125"/>
      <c r="Z62" s="125"/>
      <c r="AA62" s="125"/>
    </row>
    <row r="63" spans="1:27" ht="15.75" customHeight="1" x14ac:dyDescent="0.25">
      <c r="A63" s="118">
        <v>59</v>
      </c>
      <c r="B63" s="119">
        <v>1</v>
      </c>
      <c r="C63" s="126" t="s">
        <v>175</v>
      </c>
      <c r="D63" s="121" t="s">
        <v>137</v>
      </c>
      <c r="E63" s="122" t="s">
        <v>176</v>
      </c>
      <c r="F63" s="122"/>
      <c r="G63" s="123"/>
      <c r="H63" s="124"/>
      <c r="I63" s="125"/>
      <c r="J63" s="125"/>
      <c r="K63" s="125"/>
      <c r="L63" s="125"/>
      <c r="M63" s="125"/>
      <c r="N63" s="125"/>
      <c r="O63" s="125"/>
      <c r="P63" s="125"/>
      <c r="Q63" s="125"/>
      <c r="R63" s="125"/>
      <c r="S63" s="125"/>
      <c r="T63" s="125"/>
      <c r="U63" s="125"/>
      <c r="V63" s="125"/>
      <c r="W63" s="125"/>
      <c r="X63" s="125"/>
      <c r="Y63" s="125"/>
      <c r="Z63" s="125"/>
      <c r="AA63" s="125"/>
    </row>
    <row r="64" spans="1:27" ht="15.75" customHeight="1" x14ac:dyDescent="0.25">
      <c r="A64" s="118">
        <v>60</v>
      </c>
      <c r="B64" s="119">
        <v>1</v>
      </c>
      <c r="C64" s="126" t="s">
        <v>177</v>
      </c>
      <c r="D64" s="121" t="s">
        <v>137</v>
      </c>
      <c r="E64" s="122" t="s">
        <v>178</v>
      </c>
      <c r="F64" s="122"/>
      <c r="G64" s="123"/>
      <c r="H64" s="124"/>
      <c r="I64" s="125"/>
      <c r="J64" s="125"/>
      <c r="K64" s="125"/>
      <c r="L64" s="125"/>
      <c r="M64" s="125"/>
      <c r="N64" s="125"/>
      <c r="O64" s="125"/>
      <c r="P64" s="125"/>
      <c r="Q64" s="125"/>
      <c r="R64" s="125"/>
      <c r="S64" s="125"/>
      <c r="T64" s="125"/>
      <c r="U64" s="125"/>
      <c r="V64" s="125"/>
      <c r="W64" s="125"/>
      <c r="X64" s="125"/>
      <c r="Y64" s="125"/>
      <c r="Z64" s="125"/>
      <c r="AA64" s="125"/>
    </row>
    <row r="65" spans="1:27" ht="15.75" customHeight="1" x14ac:dyDescent="0.25">
      <c r="A65" s="118">
        <v>61</v>
      </c>
      <c r="B65" s="119">
        <v>1</v>
      </c>
      <c r="C65" s="126" t="s">
        <v>179</v>
      </c>
      <c r="D65" s="121" t="s">
        <v>137</v>
      </c>
      <c r="E65" s="122" t="s">
        <v>180</v>
      </c>
      <c r="F65" s="122"/>
      <c r="G65" s="123"/>
      <c r="H65" s="124"/>
      <c r="I65" s="125"/>
      <c r="J65" s="125"/>
      <c r="K65" s="125"/>
      <c r="L65" s="125"/>
      <c r="M65" s="125"/>
      <c r="N65" s="125"/>
      <c r="O65" s="125"/>
      <c r="P65" s="125"/>
      <c r="Q65" s="125"/>
      <c r="R65" s="125"/>
      <c r="S65" s="125"/>
      <c r="T65" s="125"/>
      <c r="U65" s="125"/>
      <c r="V65" s="125"/>
      <c r="W65" s="125"/>
      <c r="X65" s="125"/>
      <c r="Y65" s="125"/>
      <c r="Z65" s="125"/>
      <c r="AA65" s="125"/>
    </row>
    <row r="66" spans="1:27" ht="15.75" customHeight="1" x14ac:dyDescent="0.25">
      <c r="A66" s="118">
        <v>62</v>
      </c>
      <c r="B66" s="119">
        <v>1</v>
      </c>
      <c r="C66" s="126" t="s">
        <v>181</v>
      </c>
      <c r="D66" s="121" t="s">
        <v>137</v>
      </c>
      <c r="E66" s="122" t="s">
        <v>182</v>
      </c>
      <c r="F66" s="122"/>
      <c r="G66" s="123"/>
      <c r="H66" s="124"/>
      <c r="I66" s="125"/>
      <c r="J66" s="125"/>
      <c r="K66" s="125"/>
      <c r="L66" s="125"/>
      <c r="M66" s="125"/>
      <c r="N66" s="125"/>
      <c r="O66" s="125"/>
      <c r="P66" s="125"/>
      <c r="Q66" s="125"/>
      <c r="R66" s="125"/>
      <c r="S66" s="125"/>
      <c r="T66" s="125"/>
      <c r="U66" s="125"/>
      <c r="V66" s="125"/>
      <c r="W66" s="125"/>
      <c r="X66" s="125"/>
      <c r="Y66" s="125"/>
      <c r="Z66" s="125"/>
      <c r="AA66" s="125"/>
    </row>
    <row r="67" spans="1:27" ht="15.75" customHeight="1" x14ac:dyDescent="0.25">
      <c r="A67" s="118">
        <v>63</v>
      </c>
      <c r="B67" s="119">
        <v>1</v>
      </c>
      <c r="C67" s="126" t="s">
        <v>183</v>
      </c>
      <c r="D67" s="121" t="s">
        <v>137</v>
      </c>
      <c r="E67" s="122" t="s">
        <v>184</v>
      </c>
      <c r="F67" s="122"/>
      <c r="G67" s="123"/>
      <c r="H67" s="124"/>
      <c r="I67" s="125"/>
      <c r="J67" s="125"/>
      <c r="K67" s="125"/>
      <c r="L67" s="125"/>
      <c r="M67" s="125"/>
      <c r="N67" s="125"/>
      <c r="O67" s="125"/>
      <c r="P67" s="125"/>
      <c r="Q67" s="125"/>
      <c r="R67" s="125"/>
      <c r="S67" s="125"/>
      <c r="T67" s="125"/>
      <c r="U67" s="125"/>
      <c r="V67" s="125"/>
      <c r="W67" s="125"/>
      <c r="X67" s="125"/>
      <c r="Y67" s="125"/>
      <c r="Z67" s="125"/>
      <c r="AA67" s="125"/>
    </row>
    <row r="68" spans="1:27" ht="15.75" customHeight="1" x14ac:dyDescent="0.25">
      <c r="A68" s="118">
        <v>64</v>
      </c>
      <c r="B68" s="119">
        <v>1</v>
      </c>
      <c r="C68" s="126" t="s">
        <v>185</v>
      </c>
      <c r="D68" s="121" t="s">
        <v>137</v>
      </c>
      <c r="E68" s="122" t="s">
        <v>186</v>
      </c>
      <c r="F68" s="122"/>
      <c r="G68" s="123"/>
      <c r="H68" s="124"/>
      <c r="I68" s="125"/>
      <c r="J68" s="125"/>
      <c r="K68" s="125"/>
      <c r="L68" s="125"/>
      <c r="M68" s="125"/>
      <c r="N68" s="125"/>
      <c r="O68" s="125"/>
      <c r="P68" s="125"/>
      <c r="Q68" s="125"/>
      <c r="R68" s="125"/>
      <c r="S68" s="125"/>
      <c r="T68" s="125"/>
      <c r="U68" s="125"/>
      <c r="V68" s="125"/>
      <c r="W68" s="125"/>
      <c r="X68" s="125"/>
      <c r="Y68" s="125"/>
      <c r="Z68" s="125"/>
      <c r="AA68" s="125"/>
    </row>
    <row r="69" spans="1:27" ht="15.75" customHeight="1" x14ac:dyDescent="0.25">
      <c r="A69" s="118">
        <v>65</v>
      </c>
      <c r="B69" s="119">
        <v>1</v>
      </c>
      <c r="C69" s="126" t="s">
        <v>187</v>
      </c>
      <c r="D69" s="121" t="s">
        <v>137</v>
      </c>
      <c r="E69" s="122" t="s">
        <v>188</v>
      </c>
      <c r="F69" s="122"/>
      <c r="G69" s="123"/>
      <c r="H69" s="124"/>
      <c r="I69" s="125"/>
      <c r="J69" s="125"/>
      <c r="K69" s="125"/>
      <c r="L69" s="125"/>
      <c r="M69" s="125"/>
      <c r="N69" s="125"/>
      <c r="O69" s="125"/>
      <c r="P69" s="125"/>
      <c r="Q69" s="125"/>
      <c r="R69" s="125"/>
      <c r="S69" s="125"/>
      <c r="T69" s="125"/>
      <c r="U69" s="125"/>
      <c r="V69" s="125"/>
      <c r="W69" s="125"/>
      <c r="X69" s="125"/>
      <c r="Y69" s="125"/>
      <c r="Z69" s="125"/>
      <c r="AA69" s="125"/>
    </row>
    <row r="70" spans="1:27" ht="15.75" customHeight="1" x14ac:dyDescent="0.25">
      <c r="A70" s="118">
        <v>66</v>
      </c>
      <c r="B70" s="119">
        <v>1</v>
      </c>
      <c r="C70" s="126" t="s">
        <v>189</v>
      </c>
      <c r="D70" s="121" t="s">
        <v>137</v>
      </c>
      <c r="E70" s="122" t="s">
        <v>190</v>
      </c>
      <c r="F70" s="122"/>
      <c r="G70" s="123"/>
      <c r="H70" s="124"/>
      <c r="I70" s="125"/>
      <c r="J70" s="125"/>
      <c r="K70" s="125"/>
      <c r="L70" s="125"/>
      <c r="M70" s="125"/>
      <c r="N70" s="125"/>
      <c r="O70" s="125"/>
      <c r="P70" s="125"/>
      <c r="Q70" s="125"/>
      <c r="R70" s="125"/>
      <c r="S70" s="125"/>
      <c r="T70" s="125"/>
      <c r="U70" s="125"/>
      <c r="V70" s="125"/>
      <c r="W70" s="125"/>
      <c r="X70" s="125"/>
      <c r="Y70" s="125"/>
      <c r="Z70" s="125"/>
      <c r="AA70" s="125"/>
    </row>
    <row r="71" spans="1:27" ht="15.75" customHeight="1" x14ac:dyDescent="0.25">
      <c r="A71" s="118">
        <v>67</v>
      </c>
      <c r="B71" s="119">
        <v>1</v>
      </c>
      <c r="C71" s="126" t="s">
        <v>191</v>
      </c>
      <c r="D71" s="121" t="s">
        <v>137</v>
      </c>
      <c r="E71" s="122" t="s">
        <v>192</v>
      </c>
      <c r="F71" s="122"/>
      <c r="G71" s="123"/>
      <c r="H71" s="124"/>
      <c r="I71" s="125"/>
      <c r="J71" s="125"/>
      <c r="K71" s="125"/>
      <c r="L71" s="125"/>
      <c r="M71" s="125"/>
      <c r="N71" s="125"/>
      <c r="O71" s="125"/>
      <c r="P71" s="125"/>
      <c r="Q71" s="125"/>
      <c r="R71" s="125"/>
      <c r="S71" s="125"/>
      <c r="T71" s="125"/>
      <c r="U71" s="125"/>
      <c r="V71" s="125"/>
      <c r="W71" s="125"/>
      <c r="X71" s="125"/>
      <c r="Y71" s="125"/>
      <c r="Z71" s="125"/>
      <c r="AA71" s="125"/>
    </row>
    <row r="72" spans="1:27" ht="15.75" customHeight="1" x14ac:dyDescent="0.25">
      <c r="A72" s="118">
        <v>68</v>
      </c>
      <c r="B72" s="119">
        <v>1</v>
      </c>
      <c r="C72" s="126" t="s">
        <v>193</v>
      </c>
      <c r="D72" s="121" t="s">
        <v>137</v>
      </c>
      <c r="E72" s="122" t="s">
        <v>194</v>
      </c>
      <c r="F72" s="122"/>
      <c r="G72" s="123"/>
      <c r="H72" s="124"/>
      <c r="I72" s="125"/>
      <c r="J72" s="125"/>
      <c r="K72" s="125"/>
      <c r="L72" s="125"/>
      <c r="M72" s="125"/>
      <c r="N72" s="125"/>
      <c r="O72" s="125"/>
      <c r="P72" s="125"/>
      <c r="Q72" s="125"/>
      <c r="R72" s="125"/>
      <c r="S72" s="125"/>
      <c r="T72" s="125"/>
      <c r="U72" s="125"/>
      <c r="V72" s="125"/>
      <c r="W72" s="125"/>
      <c r="X72" s="125"/>
      <c r="Y72" s="125"/>
      <c r="Z72" s="125"/>
      <c r="AA72" s="125"/>
    </row>
    <row r="73" spans="1:27" ht="15.75" customHeight="1" x14ac:dyDescent="0.25">
      <c r="A73" s="118">
        <v>69</v>
      </c>
      <c r="B73" s="119">
        <v>1</v>
      </c>
      <c r="C73" s="126" t="s">
        <v>195</v>
      </c>
      <c r="D73" s="133" t="s">
        <v>137</v>
      </c>
      <c r="E73" s="122" t="s">
        <v>196</v>
      </c>
      <c r="F73" s="122"/>
      <c r="G73" s="123"/>
      <c r="H73" s="124"/>
      <c r="I73" s="125"/>
      <c r="J73" s="125"/>
      <c r="K73" s="125"/>
      <c r="L73" s="125"/>
      <c r="M73" s="125"/>
      <c r="N73" s="125"/>
      <c r="O73" s="125"/>
      <c r="P73" s="125"/>
      <c r="Q73" s="125"/>
      <c r="R73" s="125"/>
      <c r="S73" s="125"/>
      <c r="T73" s="125"/>
      <c r="U73" s="125"/>
      <c r="V73" s="125"/>
      <c r="W73" s="125"/>
      <c r="X73" s="125"/>
      <c r="Y73" s="125"/>
      <c r="Z73" s="125"/>
      <c r="AA73" s="125"/>
    </row>
    <row r="74" spans="1:27" ht="15.75" customHeight="1" x14ac:dyDescent="0.25">
      <c r="A74" s="118">
        <v>70</v>
      </c>
      <c r="B74" s="119">
        <v>1</v>
      </c>
      <c r="C74" s="126" t="s">
        <v>197</v>
      </c>
      <c r="D74" s="133" t="s">
        <v>198</v>
      </c>
      <c r="E74" s="122" t="s">
        <v>199</v>
      </c>
      <c r="F74" s="122"/>
      <c r="G74" s="123"/>
      <c r="H74" s="124"/>
      <c r="I74" s="125"/>
      <c r="J74" s="125"/>
      <c r="K74" s="125"/>
      <c r="L74" s="125"/>
      <c r="M74" s="125"/>
      <c r="N74" s="125"/>
      <c r="O74" s="125"/>
      <c r="P74" s="125"/>
      <c r="Q74" s="125"/>
      <c r="R74" s="125"/>
      <c r="S74" s="125"/>
      <c r="T74" s="125"/>
      <c r="U74" s="125"/>
      <c r="V74" s="125"/>
      <c r="W74" s="125"/>
      <c r="X74" s="125"/>
      <c r="Y74" s="125"/>
      <c r="Z74" s="125"/>
      <c r="AA74" s="125"/>
    </row>
    <row r="75" spans="1:27" ht="15.75" customHeight="1" x14ac:dyDescent="0.25">
      <c r="A75" s="118">
        <v>71</v>
      </c>
      <c r="B75" s="119">
        <v>1</v>
      </c>
      <c r="C75" s="126" t="s">
        <v>200</v>
      </c>
      <c r="D75" s="121"/>
      <c r="E75" s="122"/>
      <c r="F75" s="122"/>
      <c r="G75" s="123"/>
      <c r="H75" s="124"/>
      <c r="I75" s="125"/>
      <c r="J75" s="125"/>
      <c r="K75" s="125"/>
      <c r="L75" s="125"/>
      <c r="M75" s="125"/>
      <c r="N75" s="125"/>
      <c r="O75" s="125"/>
      <c r="P75" s="125"/>
      <c r="Q75" s="125"/>
      <c r="R75" s="125"/>
      <c r="S75" s="125"/>
      <c r="T75" s="125"/>
      <c r="U75" s="125"/>
      <c r="V75" s="125"/>
      <c r="W75" s="125"/>
      <c r="X75" s="125"/>
      <c r="Y75" s="125"/>
      <c r="Z75" s="125"/>
      <c r="AA75" s="125"/>
    </row>
    <row r="76" spans="1:27" ht="15.75" customHeight="1" x14ac:dyDescent="0.25">
      <c r="A76" s="118">
        <v>72</v>
      </c>
      <c r="B76" s="119">
        <v>1</v>
      </c>
      <c r="C76" s="126" t="s">
        <v>201</v>
      </c>
      <c r="D76" s="121"/>
      <c r="E76" s="122"/>
      <c r="F76" s="122"/>
      <c r="G76" s="123"/>
      <c r="H76" s="124"/>
      <c r="I76" s="125"/>
      <c r="J76" s="125"/>
      <c r="K76" s="125"/>
      <c r="L76" s="125"/>
      <c r="M76" s="125"/>
      <c r="N76" s="125"/>
      <c r="O76" s="125"/>
      <c r="P76" s="125"/>
      <c r="Q76" s="125"/>
      <c r="R76" s="125"/>
      <c r="S76" s="125"/>
      <c r="T76" s="125"/>
      <c r="U76" s="125"/>
      <c r="V76" s="125"/>
      <c r="W76" s="125"/>
      <c r="X76" s="125"/>
      <c r="Y76" s="125"/>
      <c r="Z76" s="125"/>
      <c r="AA76" s="125"/>
    </row>
    <row r="77" spans="1:27" ht="15.75" customHeight="1" x14ac:dyDescent="0.25">
      <c r="A77" s="118">
        <v>73</v>
      </c>
      <c r="B77" s="119">
        <v>1</v>
      </c>
      <c r="C77" s="126" t="s">
        <v>202</v>
      </c>
      <c r="D77" s="121"/>
      <c r="E77" s="122"/>
      <c r="F77" s="122"/>
      <c r="G77" s="123"/>
      <c r="H77" s="124"/>
      <c r="I77" s="125"/>
      <c r="J77" s="125"/>
      <c r="K77" s="125"/>
      <c r="L77" s="125"/>
      <c r="M77" s="125"/>
      <c r="N77" s="125"/>
      <c r="O77" s="125"/>
      <c r="P77" s="125"/>
      <c r="Q77" s="125"/>
      <c r="R77" s="125"/>
      <c r="S77" s="125"/>
      <c r="T77" s="125"/>
      <c r="U77" s="125"/>
      <c r="V77" s="125"/>
      <c r="W77" s="125"/>
      <c r="X77" s="125"/>
      <c r="Y77" s="125"/>
      <c r="Z77" s="125"/>
      <c r="AA77" s="125"/>
    </row>
    <row r="78" spans="1:27" ht="15.75" customHeight="1" x14ac:dyDescent="0.25">
      <c r="A78" s="118">
        <v>74</v>
      </c>
      <c r="B78" s="119">
        <v>1</v>
      </c>
      <c r="C78" s="126" t="s">
        <v>203</v>
      </c>
      <c r="D78" s="121" t="s">
        <v>137</v>
      </c>
      <c r="E78" s="122" t="s">
        <v>204</v>
      </c>
      <c r="F78" s="122"/>
      <c r="G78" s="123"/>
      <c r="H78" s="124"/>
      <c r="I78" s="125"/>
      <c r="J78" s="125"/>
      <c r="K78" s="125"/>
      <c r="L78" s="125"/>
      <c r="M78" s="125"/>
      <c r="N78" s="125"/>
      <c r="O78" s="125"/>
      <c r="P78" s="125"/>
      <c r="Q78" s="125"/>
      <c r="R78" s="125"/>
      <c r="S78" s="125"/>
      <c r="T78" s="125"/>
      <c r="U78" s="125"/>
      <c r="V78" s="125"/>
      <c r="W78" s="125"/>
      <c r="X78" s="125"/>
      <c r="Y78" s="125"/>
      <c r="Z78" s="125"/>
      <c r="AA78" s="125"/>
    </row>
    <row r="79" spans="1:27" ht="15.75" customHeight="1" x14ac:dyDescent="0.25">
      <c r="A79" s="118">
        <v>75</v>
      </c>
      <c r="B79" s="119">
        <v>1</v>
      </c>
      <c r="C79" s="126" t="s">
        <v>205</v>
      </c>
      <c r="D79" s="121" t="s">
        <v>206</v>
      </c>
      <c r="E79" s="122"/>
      <c r="F79" s="122"/>
      <c r="G79" s="123"/>
      <c r="H79" s="124"/>
      <c r="I79" s="125"/>
      <c r="J79" s="125"/>
      <c r="K79" s="125"/>
      <c r="L79" s="125"/>
      <c r="M79" s="125"/>
      <c r="N79" s="125"/>
      <c r="O79" s="125"/>
      <c r="P79" s="125"/>
      <c r="Q79" s="125"/>
      <c r="R79" s="125"/>
      <c r="S79" s="125"/>
      <c r="T79" s="125"/>
      <c r="U79" s="125"/>
      <c r="V79" s="125"/>
      <c r="W79" s="125"/>
      <c r="X79" s="125"/>
      <c r="Y79" s="125"/>
      <c r="Z79" s="125"/>
      <c r="AA79" s="125"/>
    </row>
    <row r="80" spans="1:27" ht="15.75" customHeight="1" x14ac:dyDescent="0.25">
      <c r="A80" s="118">
        <v>76</v>
      </c>
      <c r="B80" s="119">
        <v>1</v>
      </c>
      <c r="C80" s="126" t="s">
        <v>207</v>
      </c>
      <c r="D80" s="121" t="s">
        <v>208</v>
      </c>
      <c r="E80" s="122" t="s">
        <v>209</v>
      </c>
      <c r="F80" s="122"/>
      <c r="G80" s="123"/>
      <c r="H80" s="124"/>
      <c r="I80" s="125"/>
      <c r="J80" s="125"/>
      <c r="K80" s="125"/>
      <c r="L80" s="125"/>
      <c r="M80" s="125"/>
      <c r="N80" s="125"/>
      <c r="O80" s="125"/>
      <c r="P80" s="125"/>
      <c r="Q80" s="125"/>
      <c r="R80" s="125"/>
      <c r="S80" s="125"/>
      <c r="T80" s="125"/>
      <c r="U80" s="125"/>
      <c r="V80" s="125"/>
      <c r="W80" s="125"/>
      <c r="X80" s="125"/>
      <c r="Y80" s="125"/>
      <c r="Z80" s="125"/>
      <c r="AA80" s="125"/>
    </row>
    <row r="81" spans="1:27" ht="15.75" customHeight="1" x14ac:dyDescent="0.25">
      <c r="A81" s="118">
        <v>77</v>
      </c>
      <c r="B81" s="119">
        <v>1</v>
      </c>
      <c r="C81" s="126" t="s">
        <v>210</v>
      </c>
      <c r="D81" s="121"/>
      <c r="E81" s="122"/>
      <c r="F81" s="122"/>
      <c r="G81" s="123"/>
      <c r="H81" s="124"/>
      <c r="I81" s="125"/>
      <c r="J81" s="125"/>
      <c r="K81" s="125"/>
      <c r="L81" s="125"/>
      <c r="M81" s="125"/>
      <c r="N81" s="125"/>
      <c r="O81" s="125"/>
      <c r="P81" s="125"/>
      <c r="Q81" s="125"/>
      <c r="R81" s="125"/>
      <c r="S81" s="125"/>
      <c r="T81" s="125"/>
      <c r="U81" s="125"/>
      <c r="V81" s="125"/>
      <c r="W81" s="125"/>
      <c r="X81" s="125"/>
      <c r="Y81" s="125"/>
      <c r="Z81" s="125"/>
      <c r="AA81" s="125"/>
    </row>
    <row r="82" spans="1:27" ht="15.75" customHeight="1" x14ac:dyDescent="0.25">
      <c r="A82" s="118">
        <v>78</v>
      </c>
      <c r="B82" s="119">
        <v>1</v>
      </c>
      <c r="C82" s="126" t="s">
        <v>211</v>
      </c>
      <c r="D82" s="121"/>
      <c r="E82" s="122"/>
      <c r="F82" s="122"/>
      <c r="G82" s="123"/>
      <c r="H82" s="124"/>
      <c r="I82" s="125"/>
      <c r="J82" s="125"/>
      <c r="K82" s="125"/>
      <c r="L82" s="125"/>
      <c r="M82" s="125"/>
      <c r="N82" s="125"/>
      <c r="O82" s="125"/>
      <c r="P82" s="125"/>
      <c r="Q82" s="125"/>
      <c r="R82" s="125"/>
      <c r="S82" s="125"/>
      <c r="T82" s="125"/>
      <c r="U82" s="125"/>
      <c r="V82" s="125"/>
      <c r="W82" s="125"/>
      <c r="X82" s="125"/>
      <c r="Y82" s="125"/>
      <c r="Z82" s="125"/>
      <c r="AA82" s="125"/>
    </row>
    <row r="83" spans="1:27" ht="15.75" customHeight="1" x14ac:dyDescent="0.25">
      <c r="A83" s="118">
        <v>79</v>
      </c>
      <c r="B83" s="119">
        <v>1</v>
      </c>
      <c r="C83" s="126" t="s">
        <v>212</v>
      </c>
      <c r="D83" s="121" t="s">
        <v>99</v>
      </c>
      <c r="E83" s="122" t="s">
        <v>213</v>
      </c>
      <c r="F83" s="122"/>
      <c r="G83" s="123"/>
      <c r="H83" s="124"/>
      <c r="I83" s="125"/>
      <c r="J83" s="125"/>
      <c r="K83" s="125"/>
      <c r="L83" s="125"/>
      <c r="M83" s="125"/>
      <c r="N83" s="125"/>
      <c r="O83" s="125"/>
      <c r="P83" s="125"/>
      <c r="Q83" s="125"/>
      <c r="R83" s="125"/>
      <c r="S83" s="125"/>
      <c r="T83" s="125"/>
      <c r="U83" s="125"/>
      <c r="V83" s="125"/>
      <c r="W83" s="125"/>
      <c r="X83" s="125"/>
      <c r="Y83" s="125"/>
      <c r="Z83" s="125"/>
      <c r="AA83" s="125"/>
    </row>
    <row r="84" spans="1:27" ht="15.75" customHeight="1" x14ac:dyDescent="0.25">
      <c r="A84" s="118">
        <v>80</v>
      </c>
      <c r="B84" s="119">
        <v>1</v>
      </c>
      <c r="C84" s="126" t="s">
        <v>214</v>
      </c>
      <c r="D84" s="121"/>
      <c r="E84" s="122"/>
      <c r="F84" s="122"/>
      <c r="G84" s="123"/>
      <c r="H84" s="124"/>
      <c r="I84" s="125"/>
      <c r="J84" s="125"/>
      <c r="K84" s="125"/>
      <c r="L84" s="125"/>
      <c r="M84" s="125"/>
      <c r="N84" s="125"/>
      <c r="O84" s="125"/>
      <c r="P84" s="125"/>
      <c r="Q84" s="125"/>
      <c r="R84" s="125"/>
      <c r="S84" s="125"/>
      <c r="T84" s="125"/>
      <c r="U84" s="125"/>
      <c r="V84" s="125"/>
      <c r="W84" s="125"/>
      <c r="X84" s="125"/>
      <c r="Y84" s="125"/>
      <c r="Z84" s="125"/>
      <c r="AA84" s="125"/>
    </row>
    <row r="85" spans="1:27" ht="15.75" customHeight="1" x14ac:dyDescent="0.25">
      <c r="A85" s="118">
        <v>81</v>
      </c>
      <c r="B85" s="119">
        <v>1</v>
      </c>
      <c r="C85" s="126" t="s">
        <v>215</v>
      </c>
      <c r="D85" s="121"/>
      <c r="E85" s="122"/>
      <c r="F85" s="122"/>
      <c r="G85" s="123"/>
      <c r="H85" s="124"/>
      <c r="I85" s="125"/>
      <c r="J85" s="125"/>
      <c r="K85" s="125"/>
      <c r="L85" s="125"/>
      <c r="M85" s="125"/>
      <c r="N85" s="125"/>
      <c r="O85" s="125"/>
      <c r="P85" s="125"/>
      <c r="Q85" s="125"/>
      <c r="R85" s="125"/>
      <c r="S85" s="125"/>
      <c r="T85" s="125"/>
      <c r="U85" s="125"/>
      <c r="V85" s="125"/>
      <c r="W85" s="125"/>
      <c r="X85" s="125"/>
      <c r="Y85" s="125"/>
      <c r="Z85" s="125"/>
      <c r="AA85" s="125"/>
    </row>
    <row r="86" spans="1:27" ht="15.75" customHeight="1" x14ac:dyDescent="0.25">
      <c r="A86" s="118">
        <v>82</v>
      </c>
      <c r="B86" s="119">
        <v>1</v>
      </c>
      <c r="C86" s="126" t="s">
        <v>216</v>
      </c>
      <c r="D86" s="121"/>
      <c r="E86" s="122"/>
      <c r="F86" s="122"/>
      <c r="G86" s="123"/>
      <c r="H86" s="124"/>
      <c r="I86" s="125"/>
      <c r="J86" s="125"/>
      <c r="K86" s="125"/>
      <c r="L86" s="125"/>
      <c r="M86" s="125"/>
      <c r="N86" s="125"/>
      <c r="O86" s="125"/>
      <c r="P86" s="125"/>
      <c r="Q86" s="125"/>
      <c r="R86" s="125"/>
      <c r="S86" s="125"/>
      <c r="T86" s="125"/>
      <c r="U86" s="125"/>
      <c r="V86" s="125"/>
      <c r="W86" s="125"/>
      <c r="X86" s="125"/>
      <c r="Y86" s="125"/>
      <c r="Z86" s="125"/>
      <c r="AA86" s="125"/>
    </row>
    <row r="87" spans="1:27" ht="15.75" customHeight="1" x14ac:dyDescent="0.25">
      <c r="A87" s="118">
        <v>83</v>
      </c>
      <c r="B87" s="119">
        <v>1</v>
      </c>
      <c r="C87" s="126" t="s">
        <v>217</v>
      </c>
      <c r="D87" s="121" t="s">
        <v>218</v>
      </c>
      <c r="E87" s="122"/>
      <c r="F87" s="122"/>
      <c r="G87" s="123"/>
      <c r="H87" s="124"/>
      <c r="I87" s="125"/>
      <c r="J87" s="125"/>
      <c r="K87" s="125"/>
      <c r="L87" s="125"/>
      <c r="M87" s="125"/>
      <c r="N87" s="125"/>
      <c r="O87" s="125"/>
      <c r="P87" s="125"/>
      <c r="Q87" s="125"/>
      <c r="R87" s="125"/>
      <c r="S87" s="125"/>
      <c r="T87" s="125"/>
      <c r="U87" s="125"/>
      <c r="V87" s="125"/>
      <c r="W87" s="125"/>
      <c r="X87" s="125"/>
      <c r="Y87" s="125"/>
      <c r="Z87" s="125"/>
      <c r="AA87" s="125"/>
    </row>
    <row r="88" spans="1:27" ht="27.75" customHeight="1" x14ac:dyDescent="0.25">
      <c r="A88" s="118">
        <v>84</v>
      </c>
      <c r="B88" s="119">
        <v>1</v>
      </c>
      <c r="C88" s="126" t="s">
        <v>219</v>
      </c>
      <c r="D88" s="121" t="s">
        <v>220</v>
      </c>
      <c r="E88" s="122"/>
      <c r="F88" s="122"/>
      <c r="G88" s="123"/>
      <c r="H88" s="124"/>
      <c r="I88" s="125"/>
      <c r="J88" s="125"/>
      <c r="K88" s="125"/>
      <c r="L88" s="125"/>
      <c r="M88" s="125"/>
      <c r="N88" s="125"/>
      <c r="O88" s="125"/>
      <c r="P88" s="125"/>
      <c r="Q88" s="125"/>
      <c r="R88" s="125"/>
      <c r="S88" s="125"/>
      <c r="T88" s="125"/>
      <c r="U88" s="125"/>
      <c r="V88" s="125"/>
      <c r="W88" s="125"/>
      <c r="X88" s="125"/>
      <c r="Y88" s="125"/>
      <c r="Z88" s="125"/>
      <c r="AA88" s="125"/>
    </row>
    <row r="89" spans="1:27" ht="27.75" customHeight="1" x14ac:dyDescent="0.25">
      <c r="A89" s="118">
        <v>85</v>
      </c>
      <c r="B89" s="119">
        <v>1</v>
      </c>
      <c r="C89" s="126" t="s">
        <v>221</v>
      </c>
      <c r="D89" s="121" t="s">
        <v>220</v>
      </c>
      <c r="E89" s="122"/>
      <c r="F89" s="122"/>
      <c r="G89" s="123"/>
      <c r="H89" s="124"/>
      <c r="I89" s="125"/>
      <c r="J89" s="125"/>
      <c r="K89" s="125"/>
      <c r="L89" s="125"/>
      <c r="M89" s="125"/>
      <c r="N89" s="125"/>
      <c r="O89" s="125"/>
      <c r="P89" s="125"/>
      <c r="Q89" s="125"/>
      <c r="R89" s="125"/>
      <c r="S89" s="125"/>
      <c r="T89" s="125"/>
      <c r="U89" s="125"/>
      <c r="V89" s="125"/>
      <c r="W89" s="125"/>
      <c r="X89" s="125"/>
      <c r="Y89" s="125"/>
      <c r="Z89" s="125"/>
      <c r="AA89" s="125"/>
    </row>
    <row r="90" spans="1:27" ht="15.75" customHeight="1" x14ac:dyDescent="0.25">
      <c r="A90" s="118">
        <v>86</v>
      </c>
      <c r="B90" s="119">
        <v>1</v>
      </c>
      <c r="C90" s="126" t="s">
        <v>222</v>
      </c>
      <c r="D90" s="121"/>
      <c r="E90" s="122"/>
      <c r="F90" s="122"/>
      <c r="G90" s="123"/>
      <c r="H90" s="124"/>
      <c r="I90" s="125"/>
      <c r="J90" s="125"/>
      <c r="K90" s="125"/>
      <c r="L90" s="125"/>
      <c r="M90" s="125"/>
      <c r="N90" s="125"/>
      <c r="O90" s="125"/>
      <c r="P90" s="125"/>
      <c r="Q90" s="125"/>
      <c r="R90" s="125"/>
      <c r="S90" s="125"/>
      <c r="T90" s="125"/>
      <c r="U90" s="125"/>
      <c r="V90" s="125"/>
      <c r="W90" s="125"/>
      <c r="X90" s="125"/>
      <c r="Y90" s="125"/>
      <c r="Z90" s="125"/>
      <c r="AA90" s="125"/>
    </row>
    <row r="91" spans="1:27" ht="15.75" customHeight="1" x14ac:dyDescent="0.25">
      <c r="A91" s="118">
        <v>87</v>
      </c>
      <c r="B91" s="119">
        <v>1</v>
      </c>
      <c r="C91" s="126" t="s">
        <v>223</v>
      </c>
      <c r="D91" s="121"/>
      <c r="E91" s="122"/>
      <c r="F91" s="122"/>
      <c r="G91" s="123"/>
      <c r="H91" s="124"/>
      <c r="I91" s="125"/>
      <c r="J91" s="125"/>
      <c r="K91" s="125"/>
      <c r="L91" s="125"/>
      <c r="M91" s="125"/>
      <c r="N91" s="125"/>
      <c r="O91" s="125"/>
      <c r="P91" s="125"/>
      <c r="Q91" s="125"/>
      <c r="R91" s="125"/>
      <c r="S91" s="125"/>
      <c r="T91" s="125"/>
      <c r="U91" s="125"/>
      <c r="V91" s="125"/>
      <c r="W91" s="125"/>
      <c r="X91" s="125"/>
      <c r="Y91" s="125"/>
      <c r="Z91" s="125"/>
      <c r="AA91" s="125"/>
    </row>
    <row r="92" spans="1:27" ht="15.75" customHeight="1" x14ac:dyDescent="0.25">
      <c r="A92" s="118">
        <v>88</v>
      </c>
      <c r="B92" s="119">
        <v>1</v>
      </c>
      <c r="C92" s="126" t="s">
        <v>224</v>
      </c>
      <c r="D92" s="121"/>
      <c r="E92" s="122"/>
      <c r="F92" s="122"/>
      <c r="G92" s="123"/>
      <c r="H92" s="124"/>
      <c r="I92" s="125"/>
      <c r="J92" s="125"/>
      <c r="K92" s="125"/>
      <c r="L92" s="125"/>
      <c r="M92" s="125"/>
      <c r="N92" s="125"/>
      <c r="O92" s="125"/>
      <c r="P92" s="125"/>
      <c r="Q92" s="125"/>
      <c r="R92" s="125"/>
      <c r="S92" s="125"/>
      <c r="T92" s="125"/>
      <c r="U92" s="125"/>
      <c r="V92" s="125"/>
      <c r="W92" s="125"/>
      <c r="X92" s="125"/>
      <c r="Y92" s="125"/>
      <c r="Z92" s="125"/>
      <c r="AA92" s="125"/>
    </row>
    <row r="93" spans="1:27" ht="15.75" customHeight="1" x14ac:dyDescent="0.25">
      <c r="A93" s="118">
        <v>89</v>
      </c>
      <c r="B93" s="119">
        <v>1</v>
      </c>
      <c r="C93" s="126" t="s">
        <v>225</v>
      </c>
      <c r="D93" s="121"/>
      <c r="E93" s="122"/>
      <c r="F93" s="122"/>
      <c r="G93" s="123"/>
      <c r="H93" s="124"/>
      <c r="I93" s="125"/>
      <c r="J93" s="125"/>
      <c r="K93" s="125"/>
      <c r="L93" s="125"/>
      <c r="M93" s="125"/>
      <c r="N93" s="125"/>
      <c r="O93" s="125"/>
      <c r="P93" s="125"/>
      <c r="Q93" s="125"/>
      <c r="R93" s="125"/>
      <c r="S93" s="125"/>
      <c r="T93" s="125"/>
      <c r="U93" s="125"/>
      <c r="V93" s="125"/>
      <c r="W93" s="125"/>
      <c r="X93" s="125"/>
      <c r="Y93" s="125"/>
      <c r="Z93" s="125"/>
      <c r="AA93" s="125"/>
    </row>
    <row r="94" spans="1:27" ht="24" customHeight="1" x14ac:dyDescent="0.25">
      <c r="A94" s="118">
        <v>90</v>
      </c>
      <c r="B94" s="119">
        <v>1</v>
      </c>
      <c r="C94" s="126" t="s">
        <v>226</v>
      </c>
      <c r="D94" s="121"/>
      <c r="E94" s="122" t="s">
        <v>227</v>
      </c>
      <c r="F94" s="122"/>
      <c r="G94" s="123"/>
      <c r="H94" s="124"/>
      <c r="I94" s="125"/>
      <c r="J94" s="125"/>
      <c r="K94" s="125"/>
      <c r="L94" s="125"/>
      <c r="M94" s="125"/>
      <c r="N94" s="125"/>
      <c r="O94" s="125"/>
      <c r="P94" s="125"/>
      <c r="Q94" s="125"/>
      <c r="R94" s="125"/>
      <c r="S94" s="125"/>
      <c r="T94" s="125"/>
      <c r="U94" s="125"/>
      <c r="V94" s="125"/>
      <c r="W94" s="125"/>
      <c r="X94" s="125"/>
      <c r="Y94" s="125"/>
      <c r="Z94" s="125"/>
      <c r="AA94" s="125"/>
    </row>
    <row r="95" spans="1:27" ht="15.75" customHeight="1" x14ac:dyDescent="0.25">
      <c r="A95" s="118">
        <v>91</v>
      </c>
      <c r="B95" s="119">
        <v>1</v>
      </c>
      <c r="C95" s="126" t="s">
        <v>228</v>
      </c>
      <c r="D95" s="121"/>
      <c r="E95" s="122" t="s">
        <v>227</v>
      </c>
      <c r="F95" s="122"/>
      <c r="G95" s="123"/>
      <c r="H95" s="124"/>
      <c r="I95" s="125"/>
      <c r="J95" s="125"/>
      <c r="K95" s="125"/>
      <c r="L95" s="125"/>
      <c r="M95" s="125"/>
      <c r="N95" s="125"/>
      <c r="O95" s="125"/>
      <c r="P95" s="125"/>
      <c r="Q95" s="125"/>
      <c r="R95" s="125"/>
      <c r="S95" s="125"/>
      <c r="T95" s="125"/>
      <c r="U95" s="125"/>
      <c r="V95" s="125"/>
      <c r="W95" s="125"/>
      <c r="X95" s="125"/>
      <c r="Y95" s="125"/>
      <c r="Z95" s="125"/>
      <c r="AA95" s="125"/>
    </row>
    <row r="96" spans="1:27" ht="15.75" customHeight="1" x14ac:dyDescent="0.25">
      <c r="A96" s="118">
        <v>92</v>
      </c>
      <c r="B96" s="119">
        <v>1</v>
      </c>
      <c r="C96" s="126" t="s">
        <v>229</v>
      </c>
      <c r="D96" s="121"/>
      <c r="E96" s="122" t="s">
        <v>227</v>
      </c>
      <c r="F96" s="122"/>
      <c r="G96" s="123"/>
      <c r="H96" s="124"/>
      <c r="I96" s="125"/>
      <c r="J96" s="125"/>
      <c r="K96" s="125"/>
      <c r="L96" s="125"/>
      <c r="M96" s="125"/>
      <c r="N96" s="125"/>
      <c r="O96" s="125"/>
      <c r="P96" s="125"/>
      <c r="Q96" s="125"/>
      <c r="R96" s="125"/>
      <c r="S96" s="125"/>
      <c r="T96" s="125"/>
      <c r="U96" s="125"/>
      <c r="V96" s="125"/>
      <c r="W96" s="125"/>
      <c r="X96" s="125"/>
      <c r="Y96" s="125"/>
      <c r="Z96" s="125"/>
      <c r="AA96" s="125"/>
    </row>
    <row r="97" spans="1:27" ht="15.75" customHeight="1" x14ac:dyDescent="0.25">
      <c r="A97" s="118">
        <v>93</v>
      </c>
      <c r="B97" s="119">
        <v>1</v>
      </c>
      <c r="C97" s="126" t="s">
        <v>230</v>
      </c>
      <c r="D97" s="121"/>
      <c r="E97" s="122"/>
      <c r="F97" s="122"/>
      <c r="G97" s="123"/>
      <c r="H97" s="124"/>
      <c r="I97" s="125"/>
      <c r="J97" s="125"/>
      <c r="K97" s="125"/>
      <c r="L97" s="125"/>
      <c r="M97" s="125"/>
      <c r="N97" s="125"/>
      <c r="O97" s="125"/>
      <c r="P97" s="125"/>
      <c r="Q97" s="125"/>
      <c r="R97" s="125"/>
      <c r="S97" s="125"/>
      <c r="T97" s="125"/>
      <c r="U97" s="125"/>
      <c r="V97" s="125"/>
      <c r="W97" s="125"/>
      <c r="X97" s="125"/>
      <c r="Y97" s="125"/>
      <c r="Z97" s="125"/>
      <c r="AA97" s="125"/>
    </row>
    <row r="98" spans="1:27" ht="15.75" customHeight="1" x14ac:dyDescent="0.25">
      <c r="A98" s="118">
        <v>94</v>
      </c>
      <c r="B98" s="119">
        <v>1</v>
      </c>
      <c r="C98" s="126" t="s">
        <v>231</v>
      </c>
      <c r="D98" s="121"/>
      <c r="E98" s="122"/>
      <c r="F98" s="122"/>
      <c r="G98" s="123"/>
      <c r="H98" s="124"/>
      <c r="I98" s="125"/>
      <c r="J98" s="125"/>
      <c r="K98" s="125"/>
      <c r="L98" s="125"/>
      <c r="M98" s="125"/>
      <c r="N98" s="125"/>
      <c r="O98" s="125"/>
      <c r="P98" s="125"/>
      <c r="Q98" s="125"/>
      <c r="R98" s="125"/>
      <c r="S98" s="125"/>
      <c r="T98" s="125"/>
      <c r="U98" s="125"/>
      <c r="V98" s="125"/>
      <c r="W98" s="125"/>
      <c r="X98" s="125"/>
      <c r="Y98" s="125"/>
      <c r="Z98" s="125"/>
      <c r="AA98" s="125"/>
    </row>
    <row r="99" spans="1:27" ht="15.75" customHeight="1" x14ac:dyDescent="0.25">
      <c r="A99" s="118">
        <v>95</v>
      </c>
      <c r="B99" s="119">
        <v>1</v>
      </c>
      <c r="C99" s="126" t="s">
        <v>232</v>
      </c>
      <c r="D99" s="121"/>
      <c r="E99" s="122"/>
      <c r="F99" s="122"/>
      <c r="G99" s="123"/>
      <c r="H99" s="124"/>
      <c r="I99" s="125"/>
      <c r="J99" s="125"/>
      <c r="K99" s="125"/>
      <c r="L99" s="125"/>
      <c r="M99" s="125"/>
      <c r="N99" s="125"/>
      <c r="O99" s="125"/>
      <c r="P99" s="125"/>
      <c r="Q99" s="125"/>
      <c r="R99" s="125"/>
      <c r="S99" s="125"/>
      <c r="T99" s="125"/>
      <c r="U99" s="125"/>
      <c r="V99" s="125"/>
      <c r="W99" s="125"/>
      <c r="X99" s="125"/>
      <c r="Y99" s="125"/>
      <c r="Z99" s="125"/>
      <c r="AA99" s="125"/>
    </row>
    <row r="100" spans="1:27" ht="15.75" customHeight="1" x14ac:dyDescent="0.25">
      <c r="A100" s="118">
        <v>96</v>
      </c>
      <c r="B100" s="119">
        <v>1</v>
      </c>
      <c r="C100" s="126" t="s">
        <v>233</v>
      </c>
      <c r="D100" s="121"/>
      <c r="E100" s="122"/>
      <c r="F100" s="122"/>
      <c r="G100" s="123"/>
      <c r="H100" s="124"/>
      <c r="I100" s="125"/>
      <c r="J100" s="125"/>
      <c r="K100" s="125"/>
      <c r="L100" s="125"/>
      <c r="M100" s="125"/>
      <c r="N100" s="125"/>
      <c r="O100" s="125"/>
      <c r="P100" s="125"/>
      <c r="Q100" s="125"/>
      <c r="R100" s="125"/>
      <c r="S100" s="125"/>
      <c r="T100" s="125"/>
      <c r="U100" s="125"/>
      <c r="V100" s="125"/>
      <c r="W100" s="125"/>
      <c r="X100" s="125"/>
      <c r="Y100" s="125"/>
      <c r="Z100" s="125"/>
      <c r="AA100" s="125"/>
    </row>
    <row r="101" spans="1:27" ht="15.75" customHeight="1" x14ac:dyDescent="0.25">
      <c r="A101" s="118">
        <v>97</v>
      </c>
      <c r="B101" s="119">
        <v>1</v>
      </c>
      <c r="C101" s="126" t="s">
        <v>234</v>
      </c>
      <c r="D101" s="121"/>
      <c r="E101" s="122"/>
      <c r="F101" s="122"/>
      <c r="G101" s="123"/>
      <c r="H101" s="124"/>
      <c r="I101" s="125"/>
      <c r="J101" s="125"/>
      <c r="K101" s="125"/>
      <c r="L101" s="125"/>
      <c r="M101" s="125"/>
      <c r="N101" s="125"/>
      <c r="O101" s="125"/>
      <c r="P101" s="125"/>
      <c r="Q101" s="125"/>
      <c r="R101" s="125"/>
      <c r="S101" s="125"/>
      <c r="T101" s="125"/>
      <c r="U101" s="125"/>
      <c r="V101" s="125"/>
      <c r="W101" s="125"/>
      <c r="X101" s="125"/>
      <c r="Y101" s="125"/>
      <c r="Z101" s="125"/>
      <c r="AA101" s="125"/>
    </row>
    <row r="102" spans="1:27" ht="15.75" customHeight="1" x14ac:dyDescent="0.25">
      <c r="A102" s="118">
        <v>98</v>
      </c>
      <c r="B102" s="119">
        <v>1</v>
      </c>
      <c r="C102" s="126" t="s">
        <v>235</v>
      </c>
      <c r="D102" s="121"/>
      <c r="E102" s="122"/>
      <c r="F102" s="122"/>
      <c r="G102" s="123"/>
      <c r="H102" s="124"/>
      <c r="I102" s="125"/>
      <c r="J102" s="125"/>
      <c r="K102" s="125"/>
      <c r="L102" s="125"/>
      <c r="M102" s="125"/>
      <c r="N102" s="125"/>
      <c r="O102" s="125"/>
      <c r="P102" s="125"/>
      <c r="Q102" s="125"/>
      <c r="R102" s="125"/>
      <c r="S102" s="125"/>
      <c r="T102" s="125"/>
      <c r="U102" s="125"/>
      <c r="V102" s="125"/>
      <c r="W102" s="125"/>
      <c r="X102" s="125"/>
      <c r="Y102" s="125"/>
      <c r="Z102" s="125"/>
      <c r="AA102" s="125"/>
    </row>
    <row r="103" spans="1:27" ht="15.75" customHeight="1" x14ac:dyDescent="0.25">
      <c r="A103" s="118">
        <v>99</v>
      </c>
      <c r="B103" s="119">
        <v>1</v>
      </c>
      <c r="C103" s="126" t="s">
        <v>236</v>
      </c>
      <c r="D103" s="121"/>
      <c r="E103" s="122"/>
      <c r="F103" s="122"/>
      <c r="G103" s="123"/>
      <c r="H103" s="124"/>
      <c r="I103" s="125"/>
      <c r="J103" s="125"/>
      <c r="K103" s="125"/>
      <c r="L103" s="125"/>
      <c r="M103" s="125"/>
      <c r="N103" s="125"/>
      <c r="O103" s="125"/>
      <c r="P103" s="125"/>
      <c r="Q103" s="125"/>
      <c r="R103" s="125"/>
      <c r="S103" s="125"/>
      <c r="T103" s="125"/>
      <c r="U103" s="125"/>
      <c r="V103" s="125"/>
      <c r="W103" s="125"/>
      <c r="X103" s="125"/>
      <c r="Y103" s="125"/>
      <c r="Z103" s="125"/>
      <c r="AA103" s="125"/>
    </row>
    <row r="104" spans="1:27" ht="15.75" customHeight="1" x14ac:dyDescent="0.25">
      <c r="A104" s="118">
        <v>100</v>
      </c>
      <c r="B104" s="119">
        <v>1</v>
      </c>
      <c r="C104" s="126" t="s">
        <v>237</v>
      </c>
      <c r="D104" s="121"/>
      <c r="E104" s="122"/>
      <c r="F104" s="122"/>
      <c r="G104" s="123"/>
      <c r="H104" s="124"/>
      <c r="I104" s="125"/>
      <c r="J104" s="125"/>
      <c r="K104" s="125"/>
      <c r="L104" s="125"/>
      <c r="M104" s="125"/>
      <c r="N104" s="125"/>
      <c r="O104" s="125"/>
      <c r="P104" s="125"/>
      <c r="Q104" s="125"/>
      <c r="R104" s="125"/>
      <c r="S104" s="125"/>
      <c r="T104" s="125"/>
      <c r="U104" s="125"/>
      <c r="V104" s="125"/>
      <c r="W104" s="125"/>
      <c r="X104" s="125"/>
      <c r="Y104" s="125"/>
      <c r="Z104" s="125"/>
      <c r="AA104" s="125"/>
    </row>
    <row r="105" spans="1:27" ht="15.75" customHeight="1" x14ac:dyDescent="0.25">
      <c r="A105" s="118">
        <v>101</v>
      </c>
      <c r="B105" s="119">
        <v>1</v>
      </c>
      <c r="C105" s="126" t="s">
        <v>238</v>
      </c>
      <c r="D105" s="121"/>
      <c r="E105" s="122"/>
      <c r="F105" s="122"/>
      <c r="G105" s="123"/>
      <c r="H105" s="124"/>
      <c r="I105" s="125"/>
      <c r="J105" s="125"/>
      <c r="K105" s="125"/>
      <c r="L105" s="125"/>
      <c r="M105" s="125"/>
      <c r="N105" s="125"/>
      <c r="O105" s="125"/>
      <c r="P105" s="125"/>
      <c r="Q105" s="125"/>
      <c r="R105" s="125"/>
      <c r="S105" s="125"/>
      <c r="T105" s="125"/>
      <c r="U105" s="125"/>
      <c r="V105" s="125"/>
      <c r="W105" s="125"/>
      <c r="X105" s="125"/>
      <c r="Y105" s="125"/>
      <c r="Z105" s="125"/>
      <c r="AA105" s="125"/>
    </row>
    <row r="106" spans="1:27" ht="15.75" customHeight="1" x14ac:dyDescent="0.25">
      <c r="A106" s="118">
        <v>102</v>
      </c>
      <c r="B106" s="119">
        <v>1</v>
      </c>
      <c r="C106" s="126" t="s">
        <v>239</v>
      </c>
      <c r="D106" s="121"/>
      <c r="E106" s="122"/>
      <c r="F106" s="122"/>
      <c r="G106" s="123"/>
      <c r="H106" s="124"/>
      <c r="I106" s="125"/>
      <c r="J106" s="125"/>
      <c r="K106" s="125"/>
      <c r="L106" s="125"/>
      <c r="M106" s="125"/>
      <c r="N106" s="125"/>
      <c r="O106" s="125"/>
      <c r="P106" s="125"/>
      <c r="Q106" s="125"/>
      <c r="R106" s="125"/>
      <c r="S106" s="125"/>
      <c r="T106" s="125"/>
      <c r="U106" s="125"/>
      <c r="V106" s="125"/>
      <c r="W106" s="125"/>
      <c r="X106" s="125"/>
      <c r="Y106" s="125"/>
      <c r="Z106" s="125"/>
      <c r="AA106" s="125"/>
    </row>
    <row r="107" spans="1:27" ht="15.75" customHeight="1" x14ac:dyDescent="0.25">
      <c r="A107" s="118">
        <v>103</v>
      </c>
      <c r="B107" s="119">
        <v>1</v>
      </c>
      <c r="C107" s="126" t="s">
        <v>240</v>
      </c>
      <c r="D107" s="121"/>
      <c r="E107" s="122"/>
      <c r="F107" s="122"/>
      <c r="G107" s="123"/>
      <c r="H107" s="124"/>
      <c r="I107" s="125"/>
      <c r="J107" s="125"/>
      <c r="K107" s="125"/>
      <c r="L107" s="125"/>
      <c r="M107" s="125"/>
      <c r="N107" s="125"/>
      <c r="O107" s="125"/>
      <c r="P107" s="125"/>
      <c r="Q107" s="125"/>
      <c r="R107" s="125"/>
      <c r="S107" s="125"/>
      <c r="T107" s="125"/>
      <c r="U107" s="125"/>
      <c r="V107" s="125"/>
      <c r="W107" s="125"/>
      <c r="X107" s="125"/>
      <c r="Y107" s="125"/>
      <c r="Z107" s="125"/>
      <c r="AA107" s="125"/>
    </row>
    <row r="108" spans="1:27" ht="15.75" customHeight="1" x14ac:dyDescent="0.25">
      <c r="A108" s="118">
        <v>104</v>
      </c>
      <c r="B108" s="119">
        <v>1</v>
      </c>
      <c r="C108" s="126" t="s">
        <v>241</v>
      </c>
      <c r="D108" s="121"/>
      <c r="E108" s="122"/>
      <c r="F108" s="122"/>
      <c r="G108" s="123"/>
      <c r="H108" s="124"/>
      <c r="I108" s="125"/>
      <c r="J108" s="125"/>
      <c r="K108" s="125"/>
      <c r="L108" s="125"/>
      <c r="M108" s="125"/>
      <c r="N108" s="125"/>
      <c r="O108" s="125"/>
      <c r="P108" s="125"/>
      <c r="Q108" s="125"/>
      <c r="R108" s="125"/>
      <c r="S108" s="125"/>
      <c r="T108" s="125"/>
      <c r="U108" s="125"/>
      <c r="V108" s="125"/>
      <c r="W108" s="125"/>
      <c r="X108" s="125"/>
      <c r="Y108" s="125"/>
      <c r="Z108" s="125"/>
      <c r="AA108" s="125"/>
    </row>
    <row r="109" spans="1:27" ht="15.75" customHeight="1" x14ac:dyDescent="0.25">
      <c r="A109" s="118">
        <v>105</v>
      </c>
      <c r="B109" s="119">
        <v>1</v>
      </c>
      <c r="C109" s="126" t="s">
        <v>242</v>
      </c>
      <c r="D109" s="121"/>
      <c r="E109" s="122"/>
      <c r="F109" s="122"/>
      <c r="G109" s="123"/>
      <c r="H109" s="124"/>
      <c r="I109" s="125"/>
      <c r="J109" s="125"/>
      <c r="K109" s="125"/>
      <c r="L109" s="125"/>
      <c r="M109" s="125"/>
      <c r="N109" s="125"/>
      <c r="O109" s="125"/>
      <c r="P109" s="125"/>
      <c r="Q109" s="125"/>
      <c r="R109" s="125"/>
      <c r="S109" s="125"/>
      <c r="T109" s="125"/>
      <c r="U109" s="125"/>
      <c r="V109" s="125"/>
      <c r="W109" s="125"/>
      <c r="X109" s="125"/>
      <c r="Y109" s="125"/>
      <c r="Z109" s="125"/>
      <c r="AA109" s="125"/>
    </row>
    <row r="110" spans="1:27" ht="15.75" customHeight="1" x14ac:dyDescent="0.25">
      <c r="A110" s="118">
        <v>106</v>
      </c>
      <c r="B110" s="119">
        <v>1</v>
      </c>
      <c r="C110" s="126" t="s">
        <v>243</v>
      </c>
      <c r="D110" s="121"/>
      <c r="E110" s="122"/>
      <c r="F110" s="122"/>
      <c r="G110" s="123"/>
      <c r="H110" s="124"/>
      <c r="I110" s="125"/>
      <c r="J110" s="125"/>
      <c r="K110" s="125"/>
      <c r="L110" s="125"/>
      <c r="M110" s="125"/>
      <c r="N110" s="125"/>
      <c r="O110" s="125"/>
      <c r="P110" s="125"/>
      <c r="Q110" s="125"/>
      <c r="R110" s="125"/>
      <c r="S110" s="125"/>
      <c r="T110" s="125"/>
      <c r="U110" s="125"/>
      <c r="V110" s="125"/>
      <c r="W110" s="125"/>
      <c r="X110" s="125"/>
      <c r="Y110" s="125"/>
      <c r="Z110" s="125"/>
      <c r="AA110" s="125"/>
    </row>
    <row r="111" spans="1:27" ht="15.75" customHeight="1" x14ac:dyDescent="0.25">
      <c r="A111" s="118">
        <v>107</v>
      </c>
      <c r="B111" s="119">
        <v>1</v>
      </c>
      <c r="C111" s="126" t="s">
        <v>244</v>
      </c>
      <c r="D111" s="121"/>
      <c r="E111" s="122"/>
      <c r="F111" s="122"/>
      <c r="G111" s="123"/>
      <c r="H111" s="124"/>
      <c r="I111" s="125"/>
      <c r="J111" s="125"/>
      <c r="K111" s="125"/>
      <c r="L111" s="125"/>
      <c r="M111" s="125"/>
      <c r="N111" s="125"/>
      <c r="O111" s="125"/>
      <c r="P111" s="125"/>
      <c r="Q111" s="125"/>
      <c r="R111" s="125"/>
      <c r="S111" s="125"/>
      <c r="T111" s="125"/>
      <c r="U111" s="125"/>
      <c r="V111" s="125"/>
      <c r="W111" s="125"/>
      <c r="X111" s="125"/>
      <c r="Y111" s="125"/>
      <c r="Z111" s="125"/>
      <c r="AA111" s="125"/>
    </row>
    <row r="112" spans="1:27" ht="15.75" customHeight="1" x14ac:dyDescent="0.25">
      <c r="A112" s="118">
        <v>108</v>
      </c>
      <c r="B112" s="119">
        <v>1</v>
      </c>
      <c r="C112" s="126" t="s">
        <v>245</v>
      </c>
      <c r="D112" s="121"/>
      <c r="E112" s="122"/>
      <c r="F112" s="122"/>
      <c r="G112" s="123"/>
      <c r="H112" s="124"/>
      <c r="I112" s="125"/>
      <c r="J112" s="125"/>
      <c r="K112" s="125"/>
      <c r="L112" s="125"/>
      <c r="M112" s="125"/>
      <c r="N112" s="125"/>
      <c r="O112" s="125"/>
      <c r="P112" s="125"/>
      <c r="Q112" s="125"/>
      <c r="R112" s="125"/>
      <c r="S112" s="125"/>
      <c r="T112" s="125"/>
      <c r="U112" s="125"/>
      <c r="V112" s="125"/>
      <c r="W112" s="125"/>
      <c r="X112" s="125"/>
      <c r="Y112" s="125"/>
      <c r="Z112" s="125"/>
      <c r="AA112" s="125"/>
    </row>
    <row r="113" spans="1:27" ht="15.75" customHeight="1" x14ac:dyDescent="0.25">
      <c r="A113" s="118">
        <v>109</v>
      </c>
      <c r="B113" s="119">
        <v>1</v>
      </c>
      <c r="C113" s="126" t="s">
        <v>246</v>
      </c>
      <c r="D113" s="121"/>
      <c r="E113" s="122"/>
      <c r="F113" s="122"/>
      <c r="G113" s="123"/>
      <c r="H113" s="124"/>
      <c r="I113" s="125"/>
      <c r="J113" s="125"/>
      <c r="K113" s="125"/>
      <c r="L113" s="125"/>
      <c r="M113" s="125"/>
      <c r="N113" s="125"/>
      <c r="O113" s="125"/>
      <c r="P113" s="125"/>
      <c r="Q113" s="125"/>
      <c r="R113" s="125"/>
      <c r="S113" s="125"/>
      <c r="T113" s="125"/>
      <c r="U113" s="125"/>
      <c r="V113" s="125"/>
      <c r="W113" s="125"/>
      <c r="X113" s="125"/>
      <c r="Y113" s="125"/>
      <c r="Z113" s="125"/>
      <c r="AA113" s="125"/>
    </row>
    <row r="114" spans="1:27" ht="15.75" customHeight="1" x14ac:dyDescent="0.25">
      <c r="A114" s="118">
        <v>110</v>
      </c>
      <c r="B114" s="119">
        <v>1</v>
      </c>
      <c r="C114" s="126" t="s">
        <v>247</v>
      </c>
      <c r="D114" s="121"/>
      <c r="E114" s="122"/>
      <c r="F114" s="122"/>
      <c r="G114" s="123"/>
      <c r="H114" s="124"/>
      <c r="I114" s="125"/>
      <c r="J114" s="125"/>
      <c r="K114" s="125"/>
      <c r="L114" s="125"/>
      <c r="M114" s="125"/>
      <c r="N114" s="125"/>
      <c r="O114" s="125"/>
      <c r="P114" s="125"/>
      <c r="Q114" s="125"/>
      <c r="R114" s="125"/>
      <c r="S114" s="125"/>
      <c r="T114" s="125"/>
      <c r="U114" s="125"/>
      <c r="V114" s="125"/>
      <c r="W114" s="125"/>
      <c r="X114" s="125"/>
      <c r="Y114" s="125"/>
      <c r="Z114" s="125"/>
      <c r="AA114" s="125"/>
    </row>
    <row r="115" spans="1:27" ht="15.75" customHeight="1" x14ac:dyDescent="0.25">
      <c r="A115" s="118">
        <v>111</v>
      </c>
      <c r="B115" s="119">
        <v>1</v>
      </c>
      <c r="C115" s="126" t="s">
        <v>248</v>
      </c>
      <c r="D115" s="121"/>
      <c r="E115" s="122"/>
      <c r="F115" s="122"/>
      <c r="G115" s="123"/>
      <c r="H115" s="124"/>
      <c r="I115" s="135"/>
      <c r="J115" s="135"/>
      <c r="K115" s="135"/>
      <c r="L115" s="135"/>
      <c r="M115" s="135"/>
      <c r="N115" s="135"/>
      <c r="O115" s="135"/>
      <c r="P115" s="135"/>
      <c r="Q115" s="135"/>
      <c r="R115" s="136"/>
      <c r="S115" s="136"/>
      <c r="T115" s="136"/>
      <c r="U115" s="136"/>
      <c r="V115" s="136"/>
      <c r="W115" s="136"/>
      <c r="X115" s="136"/>
      <c r="Y115" s="136"/>
      <c r="Z115" s="136"/>
      <c r="AA115" s="136"/>
    </row>
    <row r="116" spans="1:27" ht="15.75" customHeight="1" x14ac:dyDescent="0.25">
      <c r="A116" s="118">
        <v>112</v>
      </c>
      <c r="B116" s="119">
        <v>1</v>
      </c>
      <c r="C116" s="126" t="s">
        <v>249</v>
      </c>
      <c r="D116" s="121"/>
      <c r="E116" s="122"/>
      <c r="F116" s="122"/>
      <c r="G116" s="123"/>
      <c r="H116" s="137"/>
      <c r="I116" s="138"/>
      <c r="J116" s="138"/>
      <c r="K116" s="138"/>
      <c r="L116" s="138"/>
      <c r="M116" s="138"/>
      <c r="N116" s="138"/>
      <c r="O116" s="138"/>
      <c r="P116" s="138"/>
      <c r="Q116" s="138"/>
      <c r="R116" s="136"/>
      <c r="S116" s="136"/>
      <c r="T116" s="136"/>
      <c r="U116" s="136"/>
      <c r="V116" s="136"/>
      <c r="W116" s="136"/>
      <c r="X116" s="136"/>
      <c r="Y116" s="136"/>
      <c r="Z116" s="136"/>
      <c r="AA116" s="136"/>
    </row>
    <row r="117" spans="1:27" ht="15.75" customHeight="1" x14ac:dyDescent="0.25">
      <c r="A117" s="118">
        <v>113</v>
      </c>
      <c r="B117" s="119">
        <v>1</v>
      </c>
      <c r="C117" s="126" t="s">
        <v>250</v>
      </c>
      <c r="D117" s="121"/>
      <c r="E117" s="122"/>
      <c r="F117" s="122"/>
      <c r="G117" s="123"/>
      <c r="H117" s="137"/>
      <c r="I117" s="138"/>
      <c r="J117" s="138"/>
      <c r="K117" s="138"/>
      <c r="L117" s="138"/>
      <c r="M117" s="138"/>
      <c r="N117" s="138"/>
      <c r="O117" s="138"/>
      <c r="P117" s="138"/>
      <c r="Q117" s="138"/>
      <c r="R117" s="136"/>
      <c r="S117" s="136"/>
      <c r="T117" s="136"/>
      <c r="U117" s="136"/>
      <c r="V117" s="136"/>
      <c r="W117" s="136"/>
      <c r="X117" s="136"/>
      <c r="Y117" s="136"/>
      <c r="Z117" s="136"/>
      <c r="AA117" s="136"/>
    </row>
    <row r="118" spans="1:27" ht="15.75" customHeight="1" x14ac:dyDescent="0.25">
      <c r="A118" s="118">
        <v>114</v>
      </c>
      <c r="B118" s="119">
        <v>1</v>
      </c>
      <c r="C118" s="126" t="s">
        <v>251</v>
      </c>
      <c r="D118" s="121"/>
      <c r="E118" s="122"/>
      <c r="F118" s="122"/>
      <c r="G118" s="123"/>
      <c r="H118" s="137"/>
      <c r="I118" s="138"/>
      <c r="J118" s="138"/>
      <c r="K118" s="138"/>
      <c r="L118" s="138"/>
      <c r="M118" s="138"/>
      <c r="N118" s="138"/>
      <c r="O118" s="138"/>
      <c r="P118" s="138"/>
      <c r="Q118" s="138"/>
      <c r="R118" s="136"/>
      <c r="S118" s="136"/>
      <c r="T118" s="136"/>
      <c r="U118" s="136"/>
      <c r="V118" s="136"/>
      <c r="W118" s="136"/>
      <c r="X118" s="136"/>
      <c r="Y118" s="136"/>
      <c r="Z118" s="136"/>
      <c r="AA118" s="136"/>
    </row>
    <row r="119" spans="1:27" ht="15.75" customHeight="1" x14ac:dyDescent="0.25">
      <c r="A119" s="118">
        <v>115</v>
      </c>
      <c r="B119" s="119">
        <v>1</v>
      </c>
      <c r="C119" s="126" t="s">
        <v>252</v>
      </c>
      <c r="D119" s="121"/>
      <c r="E119" s="122"/>
      <c r="F119" s="122"/>
      <c r="G119" s="123"/>
      <c r="H119" s="137"/>
      <c r="I119" s="138"/>
      <c r="J119" s="138"/>
      <c r="K119" s="138"/>
      <c r="L119" s="138"/>
      <c r="M119" s="138"/>
      <c r="N119" s="138"/>
      <c r="O119" s="138"/>
      <c r="P119" s="138"/>
      <c r="Q119" s="138"/>
      <c r="R119" s="136"/>
      <c r="S119" s="136"/>
      <c r="T119" s="136"/>
      <c r="U119" s="136"/>
      <c r="V119" s="136"/>
      <c r="W119" s="136"/>
      <c r="X119" s="136"/>
      <c r="Y119" s="136"/>
      <c r="Z119" s="136"/>
      <c r="AA119" s="136"/>
    </row>
    <row r="120" spans="1:27" ht="15.75" customHeight="1" x14ac:dyDescent="0.25">
      <c r="A120" s="118">
        <v>116</v>
      </c>
      <c r="B120" s="119">
        <v>1</v>
      </c>
      <c r="C120" s="126" t="s">
        <v>253</v>
      </c>
      <c r="D120" s="121"/>
      <c r="E120" s="122"/>
      <c r="F120" s="122"/>
      <c r="G120" s="123"/>
      <c r="H120" s="137"/>
      <c r="I120" s="138"/>
      <c r="J120" s="138"/>
      <c r="K120" s="138"/>
      <c r="L120" s="138"/>
      <c r="M120" s="138"/>
      <c r="N120" s="138"/>
      <c r="O120" s="138"/>
      <c r="P120" s="138"/>
      <c r="Q120" s="138"/>
      <c r="R120" s="136"/>
      <c r="S120" s="136"/>
      <c r="T120" s="136"/>
      <c r="U120" s="136"/>
      <c r="V120" s="136"/>
      <c r="W120" s="136"/>
      <c r="X120" s="136"/>
      <c r="Y120" s="136"/>
      <c r="Z120" s="136"/>
      <c r="AA120" s="136"/>
    </row>
    <row r="121" spans="1:27" ht="15.75" customHeight="1" x14ac:dyDescent="0.25">
      <c r="A121" s="118">
        <v>117</v>
      </c>
      <c r="B121" s="119">
        <v>1</v>
      </c>
      <c r="C121" s="126" t="s">
        <v>254</v>
      </c>
      <c r="D121" s="121"/>
      <c r="E121" s="122"/>
      <c r="F121" s="122"/>
      <c r="G121" s="123"/>
      <c r="H121" s="137"/>
      <c r="I121" s="138"/>
      <c r="J121" s="138"/>
      <c r="K121" s="138"/>
      <c r="L121" s="138"/>
      <c r="M121" s="138"/>
      <c r="N121" s="138"/>
      <c r="O121" s="138"/>
      <c r="P121" s="138"/>
      <c r="Q121" s="138"/>
      <c r="R121" s="136"/>
      <c r="S121" s="136"/>
      <c r="T121" s="136"/>
      <c r="U121" s="136"/>
      <c r="V121" s="136"/>
      <c r="W121" s="136"/>
      <c r="X121" s="136"/>
      <c r="Y121" s="136"/>
      <c r="Z121" s="136"/>
      <c r="AA121" s="136"/>
    </row>
    <row r="122" spans="1:27" ht="15.75" customHeight="1" x14ac:dyDescent="0.25">
      <c r="A122" s="118">
        <v>118</v>
      </c>
      <c r="B122" s="119">
        <v>1</v>
      </c>
      <c r="C122" s="126" t="s">
        <v>255</v>
      </c>
      <c r="D122" s="121"/>
      <c r="E122" s="122"/>
      <c r="F122" s="122"/>
      <c r="G122" s="123"/>
      <c r="H122" s="137"/>
      <c r="I122" s="138"/>
      <c r="J122" s="138"/>
      <c r="K122" s="138"/>
      <c r="L122" s="138"/>
      <c r="M122" s="138"/>
      <c r="N122" s="138"/>
      <c r="O122" s="138"/>
      <c r="P122" s="138"/>
      <c r="Q122" s="138"/>
      <c r="R122" s="136"/>
      <c r="S122" s="136"/>
      <c r="T122" s="136"/>
      <c r="U122" s="136"/>
      <c r="V122" s="136"/>
      <c r="W122" s="136"/>
      <c r="X122" s="136"/>
      <c r="Y122" s="136"/>
      <c r="Z122" s="136"/>
      <c r="AA122" s="136"/>
    </row>
    <row r="123" spans="1:27" ht="15.75" customHeight="1" x14ac:dyDescent="0.25">
      <c r="A123" s="118">
        <v>119</v>
      </c>
      <c r="B123" s="119">
        <v>1</v>
      </c>
      <c r="C123" s="126" t="s">
        <v>256</v>
      </c>
      <c r="D123" s="121"/>
      <c r="E123" s="122"/>
      <c r="F123" s="122"/>
      <c r="G123" s="123"/>
      <c r="H123" s="137"/>
      <c r="I123" s="138"/>
      <c r="J123" s="138"/>
      <c r="K123" s="138"/>
      <c r="L123" s="138"/>
      <c r="M123" s="138"/>
      <c r="N123" s="138"/>
      <c r="O123" s="138"/>
      <c r="P123" s="138"/>
      <c r="Q123" s="138"/>
      <c r="R123" s="136"/>
      <c r="S123" s="136"/>
      <c r="T123" s="136"/>
      <c r="U123" s="136"/>
      <c r="V123" s="136"/>
      <c r="W123" s="136"/>
      <c r="X123" s="136"/>
      <c r="Y123" s="136"/>
      <c r="Z123" s="136"/>
      <c r="AA123" s="136"/>
    </row>
    <row r="124" spans="1:27" ht="15.75" customHeight="1" x14ac:dyDescent="0.25">
      <c r="A124" s="118">
        <v>120</v>
      </c>
      <c r="B124" s="119">
        <v>1</v>
      </c>
      <c r="C124" s="126" t="s">
        <v>257</v>
      </c>
      <c r="D124" s="121"/>
      <c r="E124" s="122"/>
      <c r="F124" s="122"/>
      <c r="G124" s="123"/>
      <c r="H124" s="137"/>
      <c r="I124" s="138"/>
      <c r="J124" s="138"/>
      <c r="K124" s="138"/>
      <c r="L124" s="138"/>
      <c r="M124" s="138"/>
      <c r="N124" s="138"/>
      <c r="O124" s="138"/>
      <c r="P124" s="138"/>
      <c r="Q124" s="138"/>
      <c r="R124" s="136"/>
      <c r="S124" s="136"/>
      <c r="T124" s="136"/>
      <c r="U124" s="136"/>
      <c r="V124" s="136"/>
      <c r="W124" s="136"/>
      <c r="X124" s="136"/>
      <c r="Y124" s="136"/>
      <c r="Z124" s="136"/>
      <c r="AA124" s="136"/>
    </row>
    <row r="125" spans="1:27" ht="15.75" customHeight="1" x14ac:dyDescent="0.25">
      <c r="A125" s="118">
        <v>121</v>
      </c>
      <c r="B125" s="119">
        <v>1</v>
      </c>
      <c r="C125" s="126" t="s">
        <v>258</v>
      </c>
      <c r="D125" s="121"/>
      <c r="E125" s="122"/>
      <c r="F125" s="122"/>
      <c r="G125" s="123"/>
      <c r="H125" s="137"/>
      <c r="I125" s="138"/>
      <c r="J125" s="138"/>
      <c r="K125" s="138"/>
      <c r="L125" s="138"/>
      <c r="M125" s="138"/>
      <c r="N125" s="138"/>
      <c r="O125" s="138"/>
      <c r="P125" s="138"/>
      <c r="Q125" s="138"/>
      <c r="R125" s="136"/>
      <c r="S125" s="136"/>
      <c r="T125" s="136"/>
      <c r="U125" s="136"/>
      <c r="V125" s="136"/>
      <c r="W125" s="136"/>
      <c r="X125" s="136"/>
      <c r="Y125" s="136"/>
      <c r="Z125" s="136"/>
      <c r="AA125" s="136"/>
    </row>
    <row r="126" spans="1:27" ht="15.75" customHeight="1" x14ac:dyDescent="0.25">
      <c r="A126" s="118">
        <v>122</v>
      </c>
      <c r="B126" s="119">
        <v>1</v>
      </c>
      <c r="C126" s="126" t="s">
        <v>259</v>
      </c>
      <c r="D126" s="121"/>
      <c r="E126" s="122"/>
      <c r="F126" s="122"/>
      <c r="G126" s="123"/>
      <c r="H126" s="137"/>
      <c r="I126" s="138"/>
      <c r="J126" s="138"/>
      <c r="K126" s="138"/>
      <c r="L126" s="138"/>
      <c r="M126" s="138"/>
      <c r="N126" s="138"/>
      <c r="O126" s="138"/>
      <c r="P126" s="138"/>
      <c r="Q126" s="138"/>
      <c r="R126" s="136"/>
      <c r="S126" s="136"/>
      <c r="T126" s="136"/>
      <c r="U126" s="136"/>
      <c r="V126" s="136"/>
      <c r="W126" s="136"/>
      <c r="X126" s="136"/>
      <c r="Y126" s="136"/>
      <c r="Z126" s="136"/>
      <c r="AA126" s="136"/>
    </row>
    <row r="127" spans="1:27" ht="15.75" customHeight="1" x14ac:dyDescent="0.25">
      <c r="A127" s="118">
        <v>123</v>
      </c>
      <c r="B127" s="119">
        <v>1</v>
      </c>
      <c r="C127" s="126" t="s">
        <v>260</v>
      </c>
      <c r="D127" s="121"/>
      <c r="E127" s="122"/>
      <c r="F127" s="122"/>
      <c r="G127" s="123"/>
      <c r="H127" s="137"/>
      <c r="I127" s="138"/>
      <c r="J127" s="138"/>
      <c r="K127" s="138"/>
      <c r="L127" s="138"/>
      <c r="M127" s="138"/>
      <c r="N127" s="138"/>
      <c r="O127" s="138"/>
      <c r="P127" s="138"/>
      <c r="Q127" s="138"/>
      <c r="R127" s="136"/>
      <c r="S127" s="136"/>
      <c r="T127" s="136"/>
      <c r="U127" s="136"/>
      <c r="V127" s="136"/>
      <c r="W127" s="136"/>
      <c r="X127" s="136"/>
      <c r="Y127" s="136"/>
      <c r="Z127" s="136"/>
      <c r="AA127" s="136"/>
    </row>
    <row r="128" spans="1:27" ht="15.75" customHeight="1" x14ac:dyDescent="0.25">
      <c r="A128" s="118">
        <v>124</v>
      </c>
      <c r="B128" s="119">
        <v>1</v>
      </c>
      <c r="C128" s="126" t="s">
        <v>261</v>
      </c>
      <c r="D128" s="121"/>
      <c r="E128" s="122"/>
      <c r="F128" s="122"/>
      <c r="G128" s="123"/>
      <c r="H128" s="137"/>
      <c r="I128" s="138"/>
      <c r="J128" s="138"/>
      <c r="K128" s="138"/>
      <c r="L128" s="138"/>
      <c r="M128" s="138"/>
      <c r="N128" s="138"/>
      <c r="O128" s="138"/>
      <c r="P128" s="138"/>
      <c r="Q128" s="138"/>
      <c r="R128" s="136"/>
      <c r="S128" s="136"/>
      <c r="T128" s="136"/>
      <c r="U128" s="136"/>
      <c r="V128" s="136"/>
      <c r="W128" s="136"/>
      <c r="X128" s="136"/>
      <c r="Y128" s="136"/>
      <c r="Z128" s="136"/>
      <c r="AA128" s="136"/>
    </row>
    <row r="129" spans="1:27" ht="15.75" customHeight="1" x14ac:dyDescent="0.25">
      <c r="A129" s="118">
        <v>125</v>
      </c>
      <c r="B129" s="119">
        <v>1</v>
      </c>
      <c r="C129" s="126" t="s">
        <v>262</v>
      </c>
      <c r="D129" s="121"/>
      <c r="E129" s="122"/>
      <c r="F129" s="122"/>
      <c r="G129" s="123"/>
      <c r="H129" s="137"/>
      <c r="I129" s="138"/>
      <c r="J129" s="138"/>
      <c r="K129" s="138"/>
      <c r="L129" s="138"/>
      <c r="M129" s="138"/>
      <c r="N129" s="138"/>
      <c r="O129" s="138"/>
      <c r="P129" s="138"/>
      <c r="Q129" s="138"/>
      <c r="R129" s="136"/>
      <c r="S129" s="136"/>
      <c r="T129" s="136"/>
      <c r="U129" s="136"/>
      <c r="V129" s="136"/>
      <c r="W129" s="136"/>
      <c r="X129" s="136"/>
      <c r="Y129" s="136"/>
      <c r="Z129" s="136"/>
      <c r="AA129" s="136"/>
    </row>
    <row r="130" spans="1:27" ht="15.75" customHeight="1" x14ac:dyDescent="0.25">
      <c r="A130" s="118">
        <v>126</v>
      </c>
      <c r="B130" s="119">
        <v>1</v>
      </c>
      <c r="C130" s="126" t="s">
        <v>263</v>
      </c>
      <c r="D130" s="121"/>
      <c r="E130" s="122"/>
      <c r="F130" s="122"/>
      <c r="G130" s="123"/>
      <c r="H130" s="137"/>
      <c r="I130" s="138"/>
      <c r="J130" s="138"/>
      <c r="K130" s="138"/>
      <c r="L130" s="138"/>
      <c r="M130" s="138"/>
      <c r="N130" s="138"/>
      <c r="O130" s="138"/>
      <c r="P130" s="138"/>
      <c r="Q130" s="138"/>
      <c r="R130" s="136"/>
      <c r="S130" s="136"/>
      <c r="T130" s="136"/>
      <c r="U130" s="136"/>
      <c r="V130" s="136"/>
      <c r="W130" s="136"/>
      <c r="X130" s="136"/>
      <c r="Y130" s="136"/>
      <c r="Z130" s="136"/>
      <c r="AA130" s="136"/>
    </row>
    <row r="131" spans="1:27" ht="15.75" customHeight="1" x14ac:dyDescent="0.25">
      <c r="A131" s="118">
        <v>127</v>
      </c>
      <c r="B131" s="119">
        <v>1</v>
      </c>
      <c r="C131" s="126" t="s">
        <v>264</v>
      </c>
      <c r="D131" s="121"/>
      <c r="E131" s="122"/>
      <c r="F131" s="122"/>
      <c r="G131" s="123"/>
      <c r="H131" s="137"/>
      <c r="I131" s="138"/>
      <c r="J131" s="138"/>
      <c r="K131" s="138"/>
      <c r="L131" s="138"/>
      <c r="M131" s="138"/>
      <c r="N131" s="138"/>
      <c r="O131" s="138"/>
      <c r="P131" s="138"/>
      <c r="Q131" s="138"/>
      <c r="R131" s="136"/>
      <c r="S131" s="136"/>
      <c r="T131" s="136"/>
      <c r="U131" s="136"/>
      <c r="V131" s="136"/>
      <c r="W131" s="136"/>
      <c r="X131" s="136"/>
      <c r="Y131" s="136"/>
      <c r="Z131" s="136"/>
      <c r="AA131" s="136"/>
    </row>
    <row r="132" spans="1:27" ht="15.75" customHeight="1" x14ac:dyDescent="0.25">
      <c r="A132" s="118">
        <v>128</v>
      </c>
      <c r="B132" s="119">
        <v>1</v>
      </c>
      <c r="C132" s="126" t="s">
        <v>265</v>
      </c>
      <c r="D132" s="121" t="s">
        <v>266</v>
      </c>
      <c r="E132" s="122"/>
      <c r="F132" s="122"/>
      <c r="G132" s="123"/>
      <c r="H132" s="137"/>
      <c r="I132" s="138"/>
      <c r="J132" s="138"/>
      <c r="K132" s="138"/>
      <c r="L132" s="138"/>
      <c r="M132" s="138"/>
      <c r="N132" s="138"/>
      <c r="O132" s="138"/>
      <c r="P132" s="138"/>
      <c r="Q132" s="138"/>
      <c r="R132" s="136"/>
      <c r="S132" s="136"/>
      <c r="T132" s="136"/>
      <c r="U132" s="136"/>
      <c r="V132" s="136"/>
      <c r="W132" s="136"/>
      <c r="X132" s="136"/>
      <c r="Y132" s="136"/>
      <c r="Z132" s="136"/>
      <c r="AA132" s="136"/>
    </row>
    <row r="133" spans="1:27" ht="15.75" customHeight="1" x14ac:dyDescent="0.25">
      <c r="A133" s="118">
        <v>129</v>
      </c>
      <c r="B133" s="119">
        <v>1</v>
      </c>
      <c r="C133" s="126" t="s">
        <v>265</v>
      </c>
      <c r="D133" s="121" t="s">
        <v>267</v>
      </c>
      <c r="E133" s="122" t="s">
        <v>268</v>
      </c>
      <c r="F133" s="122"/>
      <c r="G133" s="123"/>
      <c r="H133" s="137"/>
      <c r="I133" s="138"/>
      <c r="J133" s="138"/>
      <c r="K133" s="138"/>
      <c r="L133" s="138"/>
      <c r="M133" s="138"/>
      <c r="N133" s="138"/>
      <c r="O133" s="138"/>
      <c r="P133" s="138"/>
      <c r="Q133" s="138"/>
      <c r="R133" s="136"/>
      <c r="S133" s="136"/>
      <c r="T133" s="136"/>
      <c r="U133" s="136"/>
      <c r="V133" s="136"/>
      <c r="W133" s="136"/>
      <c r="X133" s="136"/>
      <c r="Y133" s="136"/>
      <c r="Z133" s="136"/>
      <c r="AA133" s="136"/>
    </row>
    <row r="134" spans="1:27" ht="15.75" customHeight="1" x14ac:dyDescent="0.25">
      <c r="A134" s="118">
        <v>130</v>
      </c>
      <c r="B134" s="119">
        <v>1</v>
      </c>
      <c r="C134" s="126" t="s">
        <v>265</v>
      </c>
      <c r="D134" s="121" t="s">
        <v>267</v>
      </c>
      <c r="E134" s="127" t="s">
        <v>269</v>
      </c>
      <c r="F134" s="122"/>
      <c r="G134" s="123"/>
      <c r="H134" s="137"/>
      <c r="I134" s="138"/>
      <c r="J134" s="138"/>
      <c r="K134" s="138"/>
      <c r="L134" s="138"/>
      <c r="M134" s="138"/>
      <c r="N134" s="138"/>
      <c r="O134" s="138"/>
      <c r="P134" s="138"/>
      <c r="Q134" s="138"/>
      <c r="R134" s="136"/>
      <c r="S134" s="136"/>
      <c r="T134" s="136"/>
      <c r="U134" s="136"/>
      <c r="V134" s="136"/>
      <c r="W134" s="136"/>
      <c r="X134" s="136"/>
      <c r="Y134" s="136"/>
      <c r="Z134" s="136"/>
      <c r="AA134" s="136"/>
    </row>
    <row r="135" spans="1:27" ht="15.75" customHeight="1" x14ac:dyDescent="0.25">
      <c r="A135" s="118">
        <v>131</v>
      </c>
      <c r="B135" s="119">
        <v>1</v>
      </c>
      <c r="C135" s="120" t="s">
        <v>270</v>
      </c>
      <c r="D135" s="121" t="s">
        <v>271</v>
      </c>
      <c r="E135" s="127"/>
      <c r="F135" s="127"/>
      <c r="G135" s="123"/>
      <c r="H135" s="137"/>
      <c r="I135" s="138"/>
      <c r="J135" s="138"/>
      <c r="K135" s="138"/>
      <c r="L135" s="138"/>
      <c r="M135" s="138"/>
      <c r="N135" s="138"/>
      <c r="O135" s="138"/>
      <c r="P135" s="138"/>
      <c r="Q135" s="138"/>
      <c r="R135" s="136"/>
      <c r="S135" s="136"/>
      <c r="T135" s="136"/>
      <c r="U135" s="136"/>
      <c r="V135" s="136"/>
      <c r="W135" s="136"/>
      <c r="X135" s="136"/>
      <c r="Y135" s="136"/>
      <c r="Z135" s="136"/>
      <c r="AA135" s="136"/>
    </row>
    <row r="136" spans="1:27" ht="15.75" customHeight="1" x14ac:dyDescent="0.25">
      <c r="A136" s="118">
        <v>132</v>
      </c>
      <c r="B136" s="119">
        <v>1</v>
      </c>
      <c r="C136" s="120" t="s">
        <v>272</v>
      </c>
      <c r="D136" s="121" t="s">
        <v>271</v>
      </c>
      <c r="E136" s="127"/>
      <c r="F136" s="127"/>
      <c r="G136" s="123"/>
      <c r="H136" s="137"/>
      <c r="I136" s="138"/>
      <c r="J136" s="138"/>
      <c r="K136" s="138"/>
      <c r="L136" s="138"/>
      <c r="M136" s="138"/>
      <c r="N136" s="138"/>
      <c r="O136" s="138"/>
      <c r="P136" s="138"/>
      <c r="Q136" s="138"/>
      <c r="R136" s="136"/>
      <c r="S136" s="136"/>
      <c r="T136" s="136"/>
      <c r="U136" s="136"/>
      <c r="V136" s="136"/>
      <c r="W136" s="136"/>
      <c r="X136" s="136"/>
      <c r="Y136" s="136"/>
      <c r="Z136" s="136"/>
      <c r="AA136" s="136"/>
    </row>
    <row r="137" spans="1:27" ht="15.75" customHeight="1" x14ac:dyDescent="0.25">
      <c r="A137" s="118">
        <v>133</v>
      </c>
      <c r="B137" s="119">
        <v>1</v>
      </c>
      <c r="C137" s="120" t="s">
        <v>273</v>
      </c>
      <c r="D137" s="121"/>
      <c r="E137" s="127"/>
      <c r="F137" s="127"/>
      <c r="G137" s="123"/>
      <c r="H137" s="137"/>
      <c r="I137" s="138"/>
      <c r="J137" s="138"/>
      <c r="K137" s="138"/>
      <c r="L137" s="138"/>
      <c r="M137" s="138"/>
      <c r="N137" s="138"/>
      <c r="O137" s="138"/>
      <c r="P137" s="138"/>
      <c r="Q137" s="138"/>
      <c r="R137" s="136"/>
      <c r="S137" s="136"/>
      <c r="T137" s="136"/>
      <c r="U137" s="136"/>
      <c r="V137" s="136"/>
      <c r="W137" s="136"/>
      <c r="X137" s="136"/>
      <c r="Y137" s="136"/>
      <c r="Z137" s="136"/>
      <c r="AA137" s="136"/>
    </row>
    <row r="138" spans="1:27" ht="15.75" customHeight="1" x14ac:dyDescent="0.25">
      <c r="A138" s="118">
        <v>134</v>
      </c>
      <c r="B138" s="119">
        <v>1</v>
      </c>
      <c r="C138" s="126" t="s">
        <v>274</v>
      </c>
      <c r="D138" s="121" t="s">
        <v>271</v>
      </c>
      <c r="E138" s="127"/>
      <c r="F138" s="127"/>
      <c r="G138" s="123"/>
      <c r="H138" s="137"/>
      <c r="I138" s="138"/>
      <c r="J138" s="138"/>
      <c r="K138" s="138"/>
      <c r="L138" s="138"/>
      <c r="M138" s="138"/>
      <c r="N138" s="138"/>
      <c r="O138" s="138"/>
      <c r="P138" s="138"/>
      <c r="Q138" s="138"/>
      <c r="R138" s="136"/>
      <c r="S138" s="136"/>
      <c r="T138" s="136"/>
      <c r="U138" s="136"/>
      <c r="V138" s="136"/>
      <c r="W138" s="136"/>
      <c r="X138" s="136"/>
      <c r="Y138" s="136"/>
      <c r="Z138" s="136"/>
      <c r="AA138" s="136"/>
    </row>
    <row r="139" spans="1:27" ht="15.75" customHeight="1" x14ac:dyDescent="0.25">
      <c r="A139" s="118">
        <v>135</v>
      </c>
      <c r="B139" s="119">
        <v>100</v>
      </c>
      <c r="C139" s="126" t="s">
        <v>275</v>
      </c>
      <c r="D139" s="121"/>
      <c r="E139" s="127"/>
      <c r="F139" s="127"/>
      <c r="G139" s="123"/>
      <c r="H139" s="137"/>
      <c r="I139" s="138"/>
      <c r="J139" s="138"/>
      <c r="K139" s="138"/>
      <c r="L139" s="138"/>
      <c r="M139" s="138"/>
      <c r="N139" s="138"/>
      <c r="O139" s="138"/>
      <c r="P139" s="138"/>
      <c r="Q139" s="138"/>
      <c r="R139" s="136"/>
      <c r="S139" s="136"/>
      <c r="T139" s="136"/>
      <c r="U139" s="136"/>
      <c r="V139" s="136"/>
      <c r="W139" s="136"/>
      <c r="X139" s="136"/>
      <c r="Y139" s="136"/>
      <c r="Z139" s="136"/>
      <c r="AA139" s="136"/>
    </row>
    <row r="140" spans="1:27" ht="15.75" customHeight="1" x14ac:dyDescent="0.25">
      <c r="A140" s="118">
        <v>136</v>
      </c>
      <c r="B140" s="119">
        <v>100</v>
      </c>
      <c r="C140" s="126" t="s">
        <v>276</v>
      </c>
      <c r="D140" s="121"/>
      <c r="E140" s="127"/>
      <c r="F140" s="127"/>
      <c r="G140" s="123"/>
      <c r="H140" s="137"/>
      <c r="I140" s="138"/>
      <c r="J140" s="138"/>
      <c r="K140" s="138"/>
      <c r="L140" s="138"/>
      <c r="M140" s="138"/>
      <c r="N140" s="138"/>
      <c r="O140" s="138"/>
      <c r="P140" s="138"/>
      <c r="Q140" s="138"/>
      <c r="R140" s="136"/>
      <c r="S140" s="136"/>
      <c r="T140" s="136"/>
      <c r="U140" s="136"/>
      <c r="V140" s="136"/>
      <c r="W140" s="136"/>
      <c r="X140" s="136"/>
      <c r="Y140" s="136"/>
      <c r="Z140" s="136"/>
      <c r="AA140" s="136"/>
    </row>
    <row r="141" spans="1:27" ht="15.75" customHeight="1" x14ac:dyDescent="0.25">
      <c r="A141" s="118">
        <v>137</v>
      </c>
      <c r="B141" s="119">
        <v>100</v>
      </c>
      <c r="C141" s="126" t="s">
        <v>277</v>
      </c>
      <c r="D141" s="121"/>
      <c r="E141" s="127"/>
      <c r="F141" s="127"/>
      <c r="G141" s="123"/>
      <c r="H141" s="137"/>
      <c r="I141" s="138"/>
      <c r="J141" s="138"/>
      <c r="K141" s="138"/>
      <c r="L141" s="138"/>
      <c r="M141" s="138"/>
      <c r="N141" s="138"/>
      <c r="O141" s="138"/>
      <c r="P141" s="138"/>
      <c r="Q141" s="138"/>
      <c r="R141" s="136"/>
      <c r="S141" s="136"/>
      <c r="T141" s="136"/>
      <c r="U141" s="136"/>
      <c r="V141" s="136"/>
      <c r="W141" s="136"/>
      <c r="X141" s="136"/>
      <c r="Y141" s="136"/>
      <c r="Z141" s="136"/>
      <c r="AA141" s="136"/>
    </row>
    <row r="142" spans="1:27" ht="15.75" customHeight="1" x14ac:dyDescent="0.25">
      <c r="A142" s="118">
        <v>138</v>
      </c>
      <c r="B142" s="119">
        <v>100</v>
      </c>
      <c r="C142" s="126" t="s">
        <v>278</v>
      </c>
      <c r="D142" s="121"/>
      <c r="E142" s="127"/>
      <c r="F142" s="127"/>
      <c r="G142" s="123"/>
      <c r="H142" s="137"/>
      <c r="I142" s="138"/>
      <c r="J142" s="138"/>
      <c r="K142" s="138"/>
      <c r="L142" s="138"/>
      <c r="M142" s="138"/>
      <c r="N142" s="138"/>
      <c r="O142" s="138"/>
      <c r="P142" s="138"/>
      <c r="Q142" s="138"/>
      <c r="R142" s="136"/>
      <c r="S142" s="136"/>
      <c r="T142" s="136"/>
      <c r="U142" s="136"/>
      <c r="V142" s="136"/>
      <c r="W142" s="136"/>
      <c r="X142" s="136"/>
      <c r="Y142" s="136"/>
      <c r="Z142" s="136"/>
      <c r="AA142" s="136"/>
    </row>
    <row r="143" spans="1:27" ht="15.75" customHeight="1" x14ac:dyDescent="0.25">
      <c r="A143" s="118">
        <v>139</v>
      </c>
      <c r="B143" s="119">
        <v>100</v>
      </c>
      <c r="C143" s="126" t="s">
        <v>279</v>
      </c>
      <c r="D143" s="121"/>
      <c r="E143" s="127"/>
      <c r="F143" s="127"/>
      <c r="G143" s="123"/>
      <c r="H143" s="137"/>
      <c r="I143" s="138"/>
      <c r="J143" s="138"/>
      <c r="K143" s="138"/>
      <c r="L143" s="138"/>
      <c r="M143" s="138"/>
      <c r="N143" s="138"/>
      <c r="O143" s="138"/>
      <c r="P143" s="138"/>
      <c r="Q143" s="138"/>
      <c r="R143" s="136"/>
      <c r="S143" s="136"/>
      <c r="T143" s="136"/>
      <c r="U143" s="136"/>
      <c r="V143" s="136"/>
      <c r="W143" s="136"/>
      <c r="X143" s="136"/>
      <c r="Y143" s="136"/>
      <c r="Z143" s="136"/>
      <c r="AA143" s="136"/>
    </row>
    <row r="144" spans="1:27" ht="15.75" customHeight="1" x14ac:dyDescent="0.25">
      <c r="A144" s="118">
        <v>140</v>
      </c>
      <c r="B144" s="119">
        <v>1</v>
      </c>
      <c r="C144" s="126" t="s">
        <v>280</v>
      </c>
      <c r="D144" s="121" t="s">
        <v>281</v>
      </c>
      <c r="E144" s="127"/>
      <c r="F144" s="127"/>
      <c r="G144" s="123"/>
      <c r="H144" s="137"/>
      <c r="I144" s="138"/>
      <c r="J144" s="138"/>
      <c r="K144" s="138"/>
      <c r="L144" s="138"/>
      <c r="M144" s="138"/>
      <c r="N144" s="138"/>
      <c r="O144" s="138"/>
      <c r="P144" s="138"/>
      <c r="Q144" s="138"/>
      <c r="R144" s="136"/>
      <c r="S144" s="136"/>
      <c r="T144" s="136"/>
      <c r="U144" s="136"/>
      <c r="V144" s="136"/>
      <c r="W144" s="136"/>
      <c r="X144" s="136"/>
      <c r="Y144" s="136"/>
      <c r="Z144" s="136"/>
      <c r="AA144" s="136"/>
    </row>
    <row r="145" spans="1:27" ht="15.75" customHeight="1" x14ac:dyDescent="0.25">
      <c r="A145" s="118">
        <v>141</v>
      </c>
      <c r="B145" s="119">
        <v>1</v>
      </c>
      <c r="C145" s="126" t="s">
        <v>282</v>
      </c>
      <c r="D145" s="121" t="s">
        <v>281</v>
      </c>
      <c r="E145" s="127"/>
      <c r="F145" s="127"/>
      <c r="G145" s="123"/>
      <c r="H145" s="137"/>
      <c r="I145" s="138"/>
      <c r="J145" s="138"/>
      <c r="K145" s="138"/>
      <c r="L145" s="138"/>
      <c r="M145" s="138"/>
      <c r="N145" s="138"/>
      <c r="O145" s="138"/>
      <c r="P145" s="138"/>
      <c r="Q145" s="138"/>
      <c r="R145" s="136"/>
      <c r="S145" s="136"/>
      <c r="T145" s="136"/>
      <c r="U145" s="136"/>
      <c r="V145" s="136"/>
      <c r="W145" s="136"/>
      <c r="X145" s="136"/>
      <c r="Y145" s="136"/>
      <c r="Z145" s="136"/>
      <c r="AA145" s="136"/>
    </row>
    <row r="146" spans="1:27" ht="15.75" customHeight="1" x14ac:dyDescent="0.25">
      <c r="A146" s="118">
        <v>142</v>
      </c>
      <c r="B146" s="119">
        <v>1</v>
      </c>
      <c r="C146" s="126" t="s">
        <v>283</v>
      </c>
      <c r="D146" s="121"/>
      <c r="E146" s="127"/>
      <c r="F146" s="127"/>
      <c r="G146" s="123"/>
      <c r="H146" s="137"/>
      <c r="I146" s="138"/>
      <c r="J146" s="138"/>
      <c r="K146" s="138"/>
      <c r="L146" s="138"/>
      <c r="M146" s="138"/>
      <c r="N146" s="138"/>
      <c r="O146" s="138"/>
      <c r="P146" s="138"/>
      <c r="Q146" s="138"/>
      <c r="R146" s="136"/>
      <c r="S146" s="136"/>
      <c r="T146" s="136"/>
      <c r="U146" s="136"/>
      <c r="V146" s="136"/>
      <c r="W146" s="136"/>
      <c r="X146" s="136"/>
      <c r="Y146" s="136"/>
      <c r="Z146" s="136"/>
      <c r="AA146" s="136"/>
    </row>
    <row r="147" spans="1:27" ht="15.75" customHeight="1" x14ac:dyDescent="0.25">
      <c r="A147" s="118">
        <v>143</v>
      </c>
      <c r="B147" s="119">
        <v>1</v>
      </c>
      <c r="C147" s="126" t="s">
        <v>284</v>
      </c>
      <c r="D147" s="121"/>
      <c r="E147" s="127"/>
      <c r="F147" s="127"/>
      <c r="G147" s="123"/>
      <c r="H147" s="137"/>
      <c r="I147" s="138"/>
      <c r="J147" s="138"/>
      <c r="K147" s="138"/>
      <c r="L147" s="138"/>
      <c r="M147" s="138"/>
      <c r="N147" s="138"/>
      <c r="O147" s="138"/>
      <c r="P147" s="138"/>
      <c r="Q147" s="138"/>
      <c r="R147" s="136"/>
      <c r="S147" s="136"/>
      <c r="T147" s="136"/>
      <c r="U147" s="136"/>
      <c r="V147" s="136"/>
      <c r="W147" s="136"/>
      <c r="X147" s="136"/>
      <c r="Y147" s="136"/>
      <c r="Z147" s="136"/>
      <c r="AA147" s="136"/>
    </row>
    <row r="148" spans="1:27" ht="15.75" customHeight="1" x14ac:dyDescent="0.25">
      <c r="A148" s="139"/>
      <c r="B148" s="140"/>
      <c r="C148" s="141"/>
      <c r="D148" s="142"/>
      <c r="E148" s="143"/>
      <c r="F148" s="143"/>
      <c r="G148" s="143"/>
      <c r="H148" s="144"/>
      <c r="I148" s="141"/>
      <c r="J148" s="141"/>
      <c r="K148" s="141"/>
      <c r="L148" s="141"/>
      <c r="M148" s="141"/>
      <c r="N148" s="141"/>
      <c r="O148" s="141"/>
      <c r="P148" s="141"/>
      <c r="Q148" s="141"/>
      <c r="R148" s="145"/>
      <c r="S148" s="145"/>
      <c r="T148" s="145"/>
      <c r="U148" s="145"/>
      <c r="V148" s="145"/>
      <c r="W148" s="145"/>
      <c r="X148" s="145"/>
      <c r="Y148" s="145"/>
      <c r="Z148" s="145"/>
      <c r="AA148" s="145"/>
    </row>
    <row r="149" spans="1:27" ht="27" customHeight="1" x14ac:dyDescent="0.25">
      <c r="A149" s="146"/>
      <c r="B149" s="147"/>
      <c r="C149" s="147" t="s">
        <v>285</v>
      </c>
      <c r="D149" s="114" t="s">
        <v>69</v>
      </c>
      <c r="E149" s="115" t="s">
        <v>84</v>
      </c>
      <c r="F149" s="115" t="s">
        <v>85</v>
      </c>
      <c r="G149" s="115" t="s">
        <v>86</v>
      </c>
      <c r="H149" s="144"/>
      <c r="I149" s="141"/>
      <c r="J149" s="141"/>
      <c r="K149" s="141"/>
      <c r="L149" s="141"/>
      <c r="M149" s="141"/>
      <c r="N149" s="141"/>
      <c r="O149" s="141"/>
      <c r="P149" s="141"/>
      <c r="Q149" s="141"/>
      <c r="R149" s="145"/>
      <c r="S149" s="145"/>
      <c r="T149" s="145"/>
      <c r="U149" s="145"/>
      <c r="V149" s="145"/>
      <c r="W149" s="145"/>
      <c r="X149" s="145"/>
      <c r="Y149" s="145"/>
      <c r="Z149" s="145"/>
      <c r="AA149" s="145"/>
    </row>
    <row r="150" spans="1:27" ht="15.75" customHeight="1" x14ac:dyDescent="0.25">
      <c r="A150" s="148">
        <v>144</v>
      </c>
      <c r="B150" s="149">
        <v>1</v>
      </c>
      <c r="C150" s="128" t="s">
        <v>286</v>
      </c>
      <c r="D150" s="150"/>
      <c r="E150" s="151"/>
      <c r="F150" s="151"/>
      <c r="G150" s="152"/>
      <c r="H150" s="144"/>
      <c r="I150" s="141"/>
      <c r="J150" s="141"/>
      <c r="K150" s="141"/>
      <c r="L150" s="141"/>
      <c r="M150" s="141"/>
      <c r="N150" s="141"/>
      <c r="O150" s="141"/>
      <c r="P150" s="141"/>
      <c r="Q150" s="141"/>
      <c r="R150" s="145"/>
      <c r="S150" s="145"/>
      <c r="T150" s="145"/>
      <c r="U150" s="145"/>
      <c r="V150" s="145"/>
      <c r="W150" s="145"/>
      <c r="X150" s="145"/>
      <c r="Y150" s="145"/>
      <c r="Z150" s="145"/>
      <c r="AA150" s="145"/>
    </row>
    <row r="151" spans="1:27" ht="15.75" customHeight="1" x14ac:dyDescent="0.25">
      <c r="A151" s="148">
        <v>145</v>
      </c>
      <c r="B151" s="149">
        <v>1</v>
      </c>
      <c r="C151" s="153" t="s">
        <v>287</v>
      </c>
      <c r="D151" s="150"/>
      <c r="E151" s="154"/>
      <c r="F151" s="154"/>
      <c r="G151" s="152"/>
      <c r="H151" s="144"/>
      <c r="I151" s="141"/>
      <c r="J151" s="141"/>
      <c r="K151" s="141"/>
      <c r="L151" s="141"/>
      <c r="M151" s="141"/>
      <c r="N151" s="141"/>
      <c r="O151" s="141"/>
      <c r="P151" s="141"/>
      <c r="Q151" s="141"/>
      <c r="R151" s="145"/>
      <c r="S151" s="145"/>
      <c r="T151" s="145"/>
      <c r="U151" s="145"/>
      <c r="V151" s="145"/>
      <c r="W151" s="145"/>
      <c r="X151" s="145"/>
      <c r="Y151" s="145"/>
      <c r="Z151" s="145"/>
      <c r="AA151" s="145"/>
    </row>
    <row r="152" spans="1:27" ht="15.75" customHeight="1" x14ac:dyDescent="0.25">
      <c r="A152" s="139"/>
      <c r="B152" s="140"/>
      <c r="C152" s="141"/>
      <c r="D152" s="142"/>
      <c r="E152" s="143"/>
      <c r="F152" s="143"/>
      <c r="G152" s="143"/>
      <c r="H152" s="144"/>
      <c r="I152" s="141"/>
      <c r="J152" s="141"/>
      <c r="K152" s="141"/>
      <c r="L152" s="141"/>
      <c r="M152" s="141"/>
      <c r="N152" s="141"/>
      <c r="O152" s="141"/>
      <c r="P152" s="141"/>
      <c r="Q152" s="141"/>
      <c r="R152" s="145"/>
      <c r="S152" s="145"/>
      <c r="T152" s="145"/>
      <c r="U152" s="145"/>
      <c r="V152" s="145"/>
      <c r="W152" s="145"/>
      <c r="X152" s="145"/>
      <c r="Y152" s="145"/>
      <c r="Z152" s="145"/>
      <c r="AA152" s="145"/>
    </row>
    <row r="153" spans="1:27" ht="15.75" customHeight="1" x14ac:dyDescent="0.25">
      <c r="A153" s="155"/>
      <c r="B153" s="111"/>
      <c r="C153" s="156"/>
      <c r="D153" s="157"/>
      <c r="E153" s="158"/>
      <c r="F153" s="158"/>
      <c r="G153" s="158"/>
      <c r="H153" s="108"/>
      <c r="I153" s="109"/>
      <c r="J153" s="109"/>
      <c r="K153" s="109"/>
      <c r="L153" s="109"/>
      <c r="M153" s="109"/>
      <c r="N153" s="109"/>
      <c r="O153" s="109"/>
      <c r="P153" s="109"/>
      <c r="Q153" s="109"/>
      <c r="R153" s="109"/>
      <c r="S153" s="109"/>
      <c r="T153" s="109"/>
      <c r="U153" s="109"/>
      <c r="V153" s="109"/>
      <c r="W153" s="109"/>
      <c r="X153" s="109"/>
      <c r="Y153" s="109"/>
      <c r="Z153" s="109"/>
      <c r="AA153" s="109"/>
    </row>
    <row r="154" spans="1:27" ht="15.75" customHeight="1" x14ac:dyDescent="0.25">
      <c r="A154" s="155"/>
      <c r="B154" s="111"/>
      <c r="C154" s="294" t="s">
        <v>288</v>
      </c>
      <c r="D154" s="241"/>
      <c r="E154" s="241"/>
      <c r="F154" s="242"/>
      <c r="G154" s="159">
        <f>SUM(G5:G147,G150:G151)</f>
        <v>0</v>
      </c>
      <c r="H154" s="108"/>
      <c r="I154" s="109"/>
      <c r="J154" s="109"/>
      <c r="K154" s="109"/>
      <c r="L154" s="109"/>
      <c r="M154" s="109"/>
      <c r="N154" s="109"/>
      <c r="O154" s="109"/>
      <c r="P154" s="109"/>
      <c r="Q154" s="109"/>
      <c r="R154" s="109"/>
      <c r="S154" s="109"/>
      <c r="T154" s="109"/>
      <c r="U154" s="109"/>
      <c r="V154" s="109"/>
      <c r="W154" s="109"/>
      <c r="X154" s="109"/>
      <c r="Y154" s="109"/>
      <c r="Z154" s="109"/>
      <c r="AA154" s="109"/>
    </row>
    <row r="155" spans="1:27" ht="15.75" customHeight="1" x14ac:dyDescent="0.25">
      <c r="A155" s="155"/>
      <c r="B155" s="111"/>
      <c r="C155" s="160"/>
      <c r="D155" s="8"/>
      <c r="E155" s="8"/>
      <c r="F155" s="8"/>
      <c r="G155" s="161"/>
      <c r="H155" s="108"/>
      <c r="I155" s="109"/>
      <c r="J155" s="109"/>
      <c r="K155" s="109"/>
      <c r="L155" s="109"/>
      <c r="M155" s="109"/>
      <c r="N155" s="109"/>
      <c r="O155" s="109"/>
      <c r="P155" s="109"/>
      <c r="Q155" s="109"/>
      <c r="R155" s="109"/>
      <c r="S155" s="109"/>
      <c r="T155" s="109"/>
      <c r="U155" s="109"/>
      <c r="V155" s="109"/>
      <c r="W155" s="109"/>
      <c r="X155" s="109"/>
      <c r="Y155" s="109"/>
      <c r="Z155" s="109"/>
      <c r="AA155" s="109"/>
    </row>
    <row r="156" spans="1:27" ht="15.75" customHeight="1" x14ac:dyDescent="0.25">
      <c r="A156" s="155"/>
      <c r="B156" s="111"/>
      <c r="C156" s="285" t="s">
        <v>45</v>
      </c>
      <c r="D156" s="241"/>
      <c r="E156" s="241"/>
      <c r="F156" s="241"/>
      <c r="G156" s="242"/>
      <c r="H156" s="108"/>
      <c r="I156" s="109"/>
      <c r="J156" s="109"/>
      <c r="K156" s="109"/>
      <c r="L156" s="109"/>
      <c r="M156" s="109"/>
      <c r="N156" s="109"/>
      <c r="O156" s="109"/>
      <c r="P156" s="109"/>
      <c r="Q156" s="109"/>
      <c r="R156" s="109"/>
      <c r="S156" s="109"/>
      <c r="T156" s="109"/>
      <c r="U156" s="109"/>
      <c r="V156" s="109"/>
      <c r="W156" s="109"/>
      <c r="X156" s="109"/>
      <c r="Y156" s="109"/>
      <c r="Z156" s="109"/>
      <c r="AA156" s="109"/>
    </row>
    <row r="157" spans="1:27" ht="15.75" customHeight="1" x14ac:dyDescent="0.25">
      <c r="A157" s="155"/>
      <c r="B157" s="111"/>
      <c r="C157" s="286" t="s">
        <v>46</v>
      </c>
      <c r="D157" s="241"/>
      <c r="E157" s="241"/>
      <c r="F157" s="241"/>
      <c r="G157" s="242"/>
      <c r="H157" s="108"/>
      <c r="I157" s="109"/>
      <c r="J157" s="109"/>
      <c r="K157" s="109"/>
      <c r="L157" s="109"/>
      <c r="M157" s="109"/>
      <c r="N157" s="109"/>
      <c r="O157" s="109"/>
      <c r="P157" s="109"/>
      <c r="Q157" s="109"/>
      <c r="R157" s="109"/>
      <c r="S157" s="109"/>
      <c r="T157" s="109"/>
      <c r="U157" s="109"/>
      <c r="V157" s="109"/>
      <c r="W157" s="109"/>
      <c r="X157" s="109"/>
      <c r="Y157" s="109"/>
      <c r="Z157" s="109"/>
      <c r="AA157" s="109"/>
    </row>
    <row r="158" spans="1:27" ht="44.25" customHeight="1" x14ac:dyDescent="0.25">
      <c r="A158" s="162"/>
      <c r="B158" s="163"/>
      <c r="C158" s="290" t="s">
        <v>289</v>
      </c>
      <c r="D158" s="241"/>
      <c r="E158" s="241"/>
      <c r="F158" s="241"/>
      <c r="G158" s="242"/>
      <c r="H158" s="108"/>
      <c r="I158" s="109"/>
      <c r="J158" s="109"/>
      <c r="K158" s="109"/>
      <c r="L158" s="109"/>
      <c r="M158" s="109"/>
      <c r="N158" s="109"/>
      <c r="O158" s="109"/>
      <c r="P158" s="109"/>
      <c r="Q158" s="109"/>
      <c r="R158" s="109"/>
      <c r="S158" s="109"/>
      <c r="T158" s="109"/>
      <c r="U158" s="109"/>
      <c r="V158" s="109"/>
      <c r="W158" s="109"/>
      <c r="X158" s="109"/>
      <c r="Y158" s="109"/>
      <c r="Z158" s="109"/>
      <c r="AA158" s="109"/>
    </row>
    <row r="159" spans="1:27" ht="26.25" customHeight="1" x14ac:dyDescent="0.25">
      <c r="A159" s="162"/>
      <c r="B159" s="163"/>
      <c r="C159" s="291" t="s">
        <v>290</v>
      </c>
      <c r="D159" s="241"/>
      <c r="E159" s="241"/>
      <c r="F159" s="241"/>
      <c r="G159" s="242"/>
      <c r="H159" s="108"/>
      <c r="I159" s="109"/>
      <c r="J159" s="109"/>
      <c r="K159" s="109"/>
      <c r="L159" s="109"/>
      <c r="M159" s="109"/>
      <c r="N159" s="109"/>
      <c r="O159" s="109"/>
      <c r="P159" s="109"/>
      <c r="Q159" s="109"/>
      <c r="R159" s="109"/>
      <c r="S159" s="109"/>
      <c r="T159" s="109"/>
      <c r="U159" s="109"/>
      <c r="V159" s="109"/>
      <c r="W159" s="109"/>
      <c r="X159" s="109"/>
      <c r="Y159" s="109"/>
      <c r="Z159" s="109"/>
      <c r="AA159" s="109"/>
    </row>
    <row r="160" spans="1:27" ht="15.75" customHeight="1" x14ac:dyDescent="0.25">
      <c r="A160" s="164"/>
      <c r="B160" s="165"/>
      <c r="C160" s="165"/>
      <c r="D160" s="165"/>
      <c r="E160" s="165"/>
      <c r="F160" s="165"/>
      <c r="G160" s="165"/>
      <c r="H160" s="166"/>
      <c r="I160" s="109"/>
      <c r="J160" s="109"/>
      <c r="K160" s="109"/>
      <c r="L160" s="109"/>
      <c r="M160" s="109"/>
      <c r="N160" s="109"/>
      <c r="O160" s="109"/>
      <c r="P160" s="109"/>
      <c r="Q160" s="109"/>
      <c r="R160" s="109"/>
      <c r="S160" s="109"/>
      <c r="T160" s="109"/>
      <c r="U160" s="109"/>
      <c r="V160" s="109"/>
      <c r="W160" s="109"/>
      <c r="X160" s="109"/>
      <c r="Y160" s="109"/>
      <c r="Z160" s="109"/>
      <c r="AA160" s="109"/>
    </row>
    <row r="161" spans="1:27" ht="15.75" customHeight="1" x14ac:dyDescent="0.25">
      <c r="A161" s="109"/>
      <c r="B161" s="109"/>
      <c r="C161" s="109"/>
      <c r="D161" s="109"/>
      <c r="E161" s="109"/>
      <c r="F161" s="109"/>
      <c r="G161" s="109"/>
      <c r="H161" s="163"/>
      <c r="I161" s="109"/>
      <c r="J161" s="109"/>
      <c r="K161" s="109"/>
      <c r="L161" s="109"/>
      <c r="M161" s="109"/>
      <c r="N161" s="109"/>
      <c r="O161" s="109"/>
      <c r="P161" s="109"/>
      <c r="Q161" s="109"/>
      <c r="R161" s="109"/>
      <c r="S161" s="109"/>
      <c r="T161" s="109"/>
      <c r="U161" s="109"/>
      <c r="V161" s="109"/>
      <c r="W161" s="109"/>
      <c r="X161" s="109"/>
      <c r="Y161" s="109"/>
      <c r="Z161" s="109"/>
      <c r="AA161" s="109"/>
    </row>
    <row r="162" spans="1:27" ht="15.75" customHeight="1" x14ac:dyDescent="0.2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row>
    <row r="163" spans="1:27" ht="15.75" customHeight="1" x14ac:dyDescent="0.2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row>
    <row r="164" spans="1:27" ht="15.75" customHeight="1" x14ac:dyDescent="0.2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row>
    <row r="165" spans="1:27" ht="15.75" customHeight="1" x14ac:dyDescent="0.2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row>
    <row r="166" spans="1:27" ht="15.75" customHeight="1" x14ac:dyDescent="0.2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row>
    <row r="167" spans="1:27" ht="15.75" customHeight="1" x14ac:dyDescent="0.2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row>
    <row r="168" spans="1:27" ht="15.75" customHeight="1" x14ac:dyDescent="0.2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row>
    <row r="169" spans="1:27" ht="15.75" customHeight="1" x14ac:dyDescent="0.2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row>
    <row r="170" spans="1:27" ht="15.75" customHeight="1" x14ac:dyDescent="0.2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row>
    <row r="171" spans="1:27" ht="15.75" customHeight="1" x14ac:dyDescent="0.2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row>
    <row r="172" spans="1:27" ht="15.75" customHeight="1" x14ac:dyDescent="0.2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row>
    <row r="173" spans="1:27" ht="15.75" customHeight="1" x14ac:dyDescent="0.2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row>
    <row r="174" spans="1:27" ht="15.75" customHeight="1" x14ac:dyDescent="0.2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row>
    <row r="175" spans="1:27" ht="15.75" customHeight="1" x14ac:dyDescent="0.2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row>
    <row r="176" spans="1:27" ht="15.75" customHeight="1" x14ac:dyDescent="0.2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row>
    <row r="177" spans="1:27" ht="15.75" customHeight="1" x14ac:dyDescent="0.2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row>
    <row r="178" spans="1:27" ht="15.75" customHeight="1" x14ac:dyDescent="0.2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row>
    <row r="179" spans="1:27" ht="15.75" customHeight="1" x14ac:dyDescent="0.2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row>
    <row r="180" spans="1:27" ht="15.75" customHeight="1" x14ac:dyDescent="0.2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row>
    <row r="181" spans="1:27" ht="15.75" customHeight="1" x14ac:dyDescent="0.2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row>
    <row r="182" spans="1:27" ht="15.75" customHeight="1" x14ac:dyDescent="0.2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row>
    <row r="183" spans="1:27" ht="15.75" customHeight="1" x14ac:dyDescent="0.2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row>
    <row r="184" spans="1:27" ht="15.75" customHeight="1" x14ac:dyDescent="0.2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row>
    <row r="185" spans="1:27" ht="15.75" customHeight="1" x14ac:dyDescent="0.2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row>
    <row r="186" spans="1:27" ht="15.75" customHeight="1" x14ac:dyDescent="0.2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row>
    <row r="187" spans="1:27" ht="15.75" customHeight="1" x14ac:dyDescent="0.2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row>
    <row r="188" spans="1:27" ht="15.75" customHeight="1" x14ac:dyDescent="0.2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row>
    <row r="189" spans="1:27" ht="15.75" customHeight="1" x14ac:dyDescent="0.2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row>
    <row r="190" spans="1:27" ht="15.75" customHeight="1" x14ac:dyDescent="0.2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row>
    <row r="191" spans="1:27" ht="15.75" customHeight="1" x14ac:dyDescent="0.2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row>
    <row r="192" spans="1:27" ht="15.75" customHeight="1" x14ac:dyDescent="0.2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row>
    <row r="193" spans="1:27" ht="15.75" customHeight="1" x14ac:dyDescent="0.2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row>
    <row r="194" spans="1:27" ht="15.75" customHeight="1" x14ac:dyDescent="0.2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row>
    <row r="195" spans="1:27" ht="15.75" customHeight="1" x14ac:dyDescent="0.2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row>
    <row r="196" spans="1:27" ht="15.75" customHeight="1" x14ac:dyDescent="0.2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row>
    <row r="197" spans="1:27" ht="15.75" customHeight="1" x14ac:dyDescent="0.2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row>
    <row r="198" spans="1:27" ht="15.75" customHeight="1" x14ac:dyDescent="0.2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row>
    <row r="199" spans="1:27" ht="15.75" customHeight="1" x14ac:dyDescent="0.2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row>
    <row r="200" spans="1:27" ht="15.75" customHeight="1" x14ac:dyDescent="0.2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row>
    <row r="201" spans="1:27" ht="15.75" customHeight="1" x14ac:dyDescent="0.2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row>
    <row r="202" spans="1:27" ht="15.75" customHeight="1" x14ac:dyDescent="0.2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row>
    <row r="203" spans="1:27" ht="15.75" customHeight="1" x14ac:dyDescent="0.2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row>
    <row r="204" spans="1:27" ht="15.75" customHeight="1" x14ac:dyDescent="0.2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row>
    <row r="205" spans="1:27" ht="15.75" customHeight="1" x14ac:dyDescent="0.2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row>
    <row r="206" spans="1:27" ht="15.75" customHeight="1" x14ac:dyDescent="0.2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row>
    <row r="207" spans="1:27" ht="15.75" customHeight="1" x14ac:dyDescent="0.2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row>
    <row r="208" spans="1:27" ht="15.75" customHeight="1" x14ac:dyDescent="0.2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row>
    <row r="209" spans="1:27" ht="15.75" customHeight="1" x14ac:dyDescent="0.2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row>
    <row r="210" spans="1:27" ht="15.75" customHeight="1" x14ac:dyDescent="0.2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row>
    <row r="211" spans="1:27" ht="15.75" customHeight="1" x14ac:dyDescent="0.2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row>
    <row r="212" spans="1:27" ht="15.75" customHeight="1" x14ac:dyDescent="0.2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row>
    <row r="213" spans="1:27" ht="15.75" customHeight="1" x14ac:dyDescent="0.2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row>
    <row r="214" spans="1:27" ht="15.75" customHeight="1" x14ac:dyDescent="0.2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row>
    <row r="215" spans="1:27" ht="15.75" customHeight="1" x14ac:dyDescent="0.2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row>
    <row r="216" spans="1:27" ht="15.75" customHeight="1" x14ac:dyDescent="0.2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row>
    <row r="217" spans="1:27" ht="15.75" customHeight="1" x14ac:dyDescent="0.2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row>
    <row r="218" spans="1:27" ht="15.75" customHeight="1" x14ac:dyDescent="0.2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row>
    <row r="219" spans="1:27" ht="15.75" customHeight="1" x14ac:dyDescent="0.2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row>
    <row r="220" spans="1:27" ht="15.75" customHeight="1" x14ac:dyDescent="0.2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row>
    <row r="221" spans="1:27" ht="15.75" customHeight="1" x14ac:dyDescent="0.2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row>
    <row r="222" spans="1:27" ht="15.75" customHeight="1" x14ac:dyDescent="0.25">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row>
    <row r="223" spans="1:27" ht="15.75" customHeight="1" x14ac:dyDescent="0.25">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row>
    <row r="224" spans="1:27" ht="15.75" customHeight="1" x14ac:dyDescent="0.25">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row>
    <row r="225" spans="1:27" ht="15.75" customHeight="1" x14ac:dyDescent="0.25">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row>
    <row r="226" spans="1:27" ht="15.75" customHeight="1" x14ac:dyDescent="0.2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row>
    <row r="227" spans="1:27" ht="15.75" customHeight="1" x14ac:dyDescent="0.25">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row>
    <row r="228" spans="1:27" ht="15.75" customHeight="1" x14ac:dyDescent="0.25">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row>
    <row r="229" spans="1:27" ht="15.75" customHeight="1" x14ac:dyDescent="0.25">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row>
    <row r="230" spans="1:27" ht="15.75" customHeight="1" x14ac:dyDescent="0.25">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row>
    <row r="231" spans="1:27" ht="15.75" customHeight="1" x14ac:dyDescent="0.25">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row>
    <row r="232" spans="1:27" ht="15.75" customHeight="1" x14ac:dyDescent="0.25">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row>
    <row r="233" spans="1:27" ht="15.75" customHeight="1" x14ac:dyDescent="0.25">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row>
    <row r="234" spans="1:27" ht="15.75" customHeight="1" x14ac:dyDescent="0.25">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row>
    <row r="235" spans="1:27" ht="15.75" customHeight="1" x14ac:dyDescent="0.25">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row>
    <row r="236" spans="1:27" ht="15.75" customHeight="1" x14ac:dyDescent="0.25">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row>
    <row r="237" spans="1:27" ht="15.75" customHeight="1" x14ac:dyDescent="0.25">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row>
    <row r="238" spans="1:27" ht="15.75" customHeight="1" x14ac:dyDescent="0.25">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row>
    <row r="239" spans="1:27" ht="15.75" customHeight="1" x14ac:dyDescent="0.25">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row>
    <row r="240" spans="1:27" ht="15.75" customHeight="1" x14ac:dyDescent="0.25">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row>
    <row r="241" spans="1:27" ht="15.75" customHeight="1" x14ac:dyDescent="0.25">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row>
    <row r="242" spans="1:27" ht="15.75" customHeight="1" x14ac:dyDescent="0.25">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row>
    <row r="243" spans="1:27" ht="15.75" customHeight="1" x14ac:dyDescent="0.25">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row>
    <row r="244" spans="1:27" ht="15.75" customHeight="1" x14ac:dyDescent="0.25">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row>
    <row r="245" spans="1:27" ht="15.75" customHeight="1" x14ac:dyDescent="0.25">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row>
    <row r="246" spans="1:27" ht="15.75" customHeight="1" x14ac:dyDescent="0.25">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row>
    <row r="247" spans="1:27" ht="15.75" customHeight="1" x14ac:dyDescent="0.25">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row>
    <row r="248" spans="1:27" ht="15.75" customHeight="1" x14ac:dyDescent="0.25">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row>
    <row r="249" spans="1:27" ht="15.75" customHeight="1" x14ac:dyDescent="0.25">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row>
    <row r="250" spans="1:27" ht="15.75" customHeight="1" x14ac:dyDescent="0.25">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row>
    <row r="251" spans="1:27" ht="15.75" customHeight="1" x14ac:dyDescent="0.25">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row>
    <row r="252" spans="1:27" ht="15.75" customHeight="1" x14ac:dyDescent="0.25">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row>
    <row r="253" spans="1:27" ht="15.75" customHeight="1" x14ac:dyDescent="0.25">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row>
    <row r="254" spans="1:27" ht="15.75" customHeight="1" x14ac:dyDescent="0.25">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row>
    <row r="255" spans="1:27" ht="15.75" customHeight="1" x14ac:dyDescent="0.25">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row>
    <row r="256" spans="1:27" ht="15.75" customHeight="1" x14ac:dyDescent="0.25">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row>
    <row r="257" spans="1:27" ht="15.75" customHeight="1" x14ac:dyDescent="0.25">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row>
    <row r="258" spans="1:27" ht="15.75" customHeight="1" x14ac:dyDescent="0.25">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row>
    <row r="259" spans="1:27" ht="15.75" customHeight="1" x14ac:dyDescent="0.25">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row>
    <row r="260" spans="1:27" ht="15.75" customHeight="1" x14ac:dyDescent="0.25">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row>
    <row r="261" spans="1:27" ht="15.75" customHeight="1" x14ac:dyDescent="0.25">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row>
    <row r="262" spans="1:27" ht="15.75" customHeight="1" x14ac:dyDescent="0.25">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row>
    <row r="263" spans="1:27" ht="15.75" customHeight="1" x14ac:dyDescent="0.25">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row>
    <row r="264" spans="1:27" ht="15.75" customHeight="1" x14ac:dyDescent="0.25">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row>
    <row r="265" spans="1:27" ht="15.75" customHeight="1" x14ac:dyDescent="0.25">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row>
    <row r="266" spans="1:27" ht="15.75" customHeight="1" x14ac:dyDescent="0.25">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row>
    <row r="267" spans="1:27" ht="15.75" customHeight="1" x14ac:dyDescent="0.25">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row>
    <row r="268" spans="1:27" ht="15.75" customHeight="1" x14ac:dyDescent="0.25">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row>
    <row r="269" spans="1:27" ht="15.75" customHeight="1" x14ac:dyDescent="0.25">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row>
    <row r="270" spans="1:27" ht="15.75" customHeight="1" x14ac:dyDescent="0.25">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row>
    <row r="271" spans="1:27" ht="15.75" customHeight="1" x14ac:dyDescent="0.25">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row>
    <row r="272" spans="1:27" ht="15.75" customHeight="1" x14ac:dyDescent="0.25">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row>
    <row r="273" spans="1:27" ht="15.75" customHeight="1" x14ac:dyDescent="0.25">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row>
    <row r="274" spans="1:27" ht="15.75" customHeight="1" x14ac:dyDescent="0.25">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row>
    <row r="275" spans="1:27" ht="15.75" customHeight="1" x14ac:dyDescent="0.25">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row>
    <row r="276" spans="1:27" ht="15.75" customHeight="1" x14ac:dyDescent="0.25">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row>
    <row r="277" spans="1:27" ht="15.75" customHeight="1" x14ac:dyDescent="0.25">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row>
    <row r="278" spans="1:27" ht="15.75" customHeight="1" x14ac:dyDescent="0.25">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row>
    <row r="279" spans="1:27" ht="15.75" customHeight="1" x14ac:dyDescent="0.25">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row>
    <row r="280" spans="1:27" ht="15.75" customHeight="1" x14ac:dyDescent="0.25">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row>
    <row r="281" spans="1:27" ht="15.75" customHeight="1" x14ac:dyDescent="0.25">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row>
    <row r="282" spans="1:27" ht="15.75" customHeight="1" x14ac:dyDescent="0.25">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row>
    <row r="283" spans="1:27" ht="15.75" customHeight="1" x14ac:dyDescent="0.25">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row>
    <row r="284" spans="1:27" ht="15.75" customHeight="1" x14ac:dyDescent="0.25">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row>
    <row r="285" spans="1:27" ht="15.75" customHeight="1" x14ac:dyDescent="0.25">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row>
    <row r="286" spans="1:27" ht="15.75" customHeight="1" x14ac:dyDescent="0.25">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row>
    <row r="287" spans="1:27" ht="15.75" customHeight="1" x14ac:dyDescent="0.25">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row>
    <row r="288" spans="1:27" ht="15.75" customHeight="1" x14ac:dyDescent="0.25">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row>
    <row r="289" spans="1:27" ht="15.75" customHeight="1" x14ac:dyDescent="0.25">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row>
    <row r="290" spans="1:27" ht="15.75" customHeight="1" x14ac:dyDescent="0.25">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row>
    <row r="291" spans="1:27" ht="15.75" customHeight="1" x14ac:dyDescent="0.25">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row>
    <row r="292" spans="1:27" ht="15.75" customHeight="1" x14ac:dyDescent="0.25">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row>
    <row r="293" spans="1:27" ht="15.75" customHeight="1" x14ac:dyDescent="0.25">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row>
    <row r="294" spans="1:27" ht="15.75" customHeight="1" x14ac:dyDescent="0.25">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row>
    <row r="295" spans="1:27" ht="15.75" customHeight="1" x14ac:dyDescent="0.25">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row>
    <row r="296" spans="1:27" ht="15.75" customHeight="1" x14ac:dyDescent="0.25">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row>
    <row r="297" spans="1:27" ht="15.75" customHeight="1" x14ac:dyDescent="0.25">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row>
    <row r="298" spans="1:27" ht="15.75" customHeight="1" x14ac:dyDescent="0.25">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row>
    <row r="299" spans="1:27" ht="15.75" customHeight="1" x14ac:dyDescent="0.25">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row>
    <row r="300" spans="1:27" ht="15.75" customHeight="1" x14ac:dyDescent="0.25">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row>
    <row r="301" spans="1:27" ht="15.75" customHeight="1" x14ac:dyDescent="0.25">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row>
    <row r="302" spans="1:27" ht="15.75" customHeight="1" x14ac:dyDescent="0.25">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row>
    <row r="303" spans="1:27" ht="15.75" customHeight="1" x14ac:dyDescent="0.25">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row>
    <row r="304" spans="1:27" ht="15.75" customHeight="1" x14ac:dyDescent="0.25">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row>
    <row r="305" spans="1:27" ht="15.75" customHeight="1" x14ac:dyDescent="0.25">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row>
    <row r="306" spans="1:27" ht="15.75" customHeight="1" x14ac:dyDescent="0.25">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row>
    <row r="307" spans="1:27" ht="15.75" customHeight="1" x14ac:dyDescent="0.25">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row>
    <row r="308" spans="1:27" ht="15.75" customHeight="1" x14ac:dyDescent="0.25">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row>
    <row r="309" spans="1:27" ht="15.75" customHeight="1" x14ac:dyDescent="0.25">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row>
    <row r="310" spans="1:27" ht="15.75" customHeight="1" x14ac:dyDescent="0.25">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row>
    <row r="311" spans="1:27" ht="15.75" customHeight="1" x14ac:dyDescent="0.25">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row>
    <row r="312" spans="1:27" ht="15.75" customHeight="1" x14ac:dyDescent="0.25">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row>
    <row r="313" spans="1:27" ht="15.75" customHeight="1" x14ac:dyDescent="0.25">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row>
    <row r="314" spans="1:27" ht="15.75" customHeight="1" x14ac:dyDescent="0.25">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row>
    <row r="315" spans="1:27" ht="15.75" customHeight="1" x14ac:dyDescent="0.25">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row>
    <row r="316" spans="1:27" ht="15.75" customHeight="1" x14ac:dyDescent="0.25">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row>
    <row r="317" spans="1:27" ht="15.75" customHeight="1" x14ac:dyDescent="0.25">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row>
    <row r="318" spans="1:27" ht="15.75" customHeight="1" x14ac:dyDescent="0.25">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row>
    <row r="319" spans="1:27" ht="15.75" customHeight="1" x14ac:dyDescent="0.25">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row>
    <row r="320" spans="1:27" ht="15.75" customHeight="1" x14ac:dyDescent="0.25">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row>
    <row r="321" spans="1:27" ht="15.75" customHeight="1" x14ac:dyDescent="0.25">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row>
    <row r="322" spans="1:27" ht="15.75" customHeight="1" x14ac:dyDescent="0.25">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row>
    <row r="323" spans="1:27" ht="15.75" customHeight="1" x14ac:dyDescent="0.25">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row>
    <row r="324" spans="1:27" ht="15.75" customHeight="1" x14ac:dyDescent="0.25">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row>
    <row r="325" spans="1:27" ht="15.75" customHeight="1" x14ac:dyDescent="0.25">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row>
    <row r="326" spans="1:27" ht="15.75" customHeight="1" x14ac:dyDescent="0.25">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row>
    <row r="327" spans="1:27" ht="15.75" customHeight="1" x14ac:dyDescent="0.25">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row>
    <row r="328" spans="1:27" ht="15.75" customHeight="1" x14ac:dyDescent="0.25">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row>
    <row r="329" spans="1:27" ht="15.75" customHeight="1" x14ac:dyDescent="0.25">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row>
    <row r="330" spans="1:27" ht="15.75" customHeight="1" x14ac:dyDescent="0.25">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row>
    <row r="331" spans="1:27" ht="15.75" customHeight="1" x14ac:dyDescent="0.25">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row>
    <row r="332" spans="1:27" ht="15.75" customHeight="1" x14ac:dyDescent="0.25">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row>
    <row r="333" spans="1:27" ht="15.75" customHeight="1" x14ac:dyDescent="0.25">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row>
    <row r="334" spans="1:27" ht="15.75" customHeight="1" x14ac:dyDescent="0.25">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row>
    <row r="335" spans="1:27" ht="15.75" customHeight="1" x14ac:dyDescent="0.25">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row>
    <row r="336" spans="1:27" ht="15.75" customHeight="1" x14ac:dyDescent="0.25">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row>
    <row r="337" spans="1:27" ht="15.75" customHeight="1" x14ac:dyDescent="0.2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row>
    <row r="338" spans="1:27" ht="15.75" customHeight="1" x14ac:dyDescent="0.25">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row>
    <row r="339" spans="1:27" ht="15.75" customHeight="1" x14ac:dyDescent="0.25">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row>
    <row r="340" spans="1:27" ht="15.75" customHeight="1" x14ac:dyDescent="0.25">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row>
    <row r="341" spans="1:27" ht="15.75" customHeight="1" x14ac:dyDescent="0.25">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row>
    <row r="342" spans="1:27" ht="15.75" customHeight="1" x14ac:dyDescent="0.25">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row>
    <row r="343" spans="1:27" ht="15.75" customHeight="1" x14ac:dyDescent="0.25">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row>
    <row r="344" spans="1:27" ht="15.75" customHeight="1" x14ac:dyDescent="0.25">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row>
    <row r="345" spans="1:27" ht="15.75" customHeight="1" x14ac:dyDescent="0.25">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row>
    <row r="346" spans="1:27" ht="15.75" customHeight="1" x14ac:dyDescent="0.25">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row>
    <row r="347" spans="1:27" ht="15.75" customHeight="1" x14ac:dyDescent="0.25">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row>
    <row r="348" spans="1:27" ht="15.75" customHeight="1" x14ac:dyDescent="0.25">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row>
    <row r="349" spans="1:27" ht="15.75" customHeight="1" x14ac:dyDescent="0.25">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row>
    <row r="350" spans="1:27" ht="15.75" customHeight="1" x14ac:dyDescent="0.25">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row>
    <row r="351" spans="1:27" ht="15.75" customHeight="1" x14ac:dyDescent="0.25">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row>
    <row r="352" spans="1:27" ht="15.75" customHeight="1" x14ac:dyDescent="0.25">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row>
    <row r="353" spans="1:27" ht="15.75" customHeight="1" x14ac:dyDescent="0.25">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row>
    <row r="354" spans="1:27" ht="15.75" customHeight="1" x14ac:dyDescent="0.25">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row>
    <row r="355" spans="1:27" ht="15.75" customHeight="1" x14ac:dyDescent="0.25">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row>
    <row r="356" spans="1:27" ht="15.75" customHeight="1" x14ac:dyDescent="0.25">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row>
    <row r="357" spans="1:27" ht="15.75" customHeight="1" x14ac:dyDescent="0.25">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row>
    <row r="358" spans="1:27" ht="15.75" customHeight="1" x14ac:dyDescent="0.25">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row>
    <row r="359" spans="1:27" ht="15.75" customHeight="1" x14ac:dyDescent="0.25">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row>
    <row r="360" spans="1:27" ht="15.75" customHeight="1" x14ac:dyDescent="0.2"/>
    <row r="361" spans="1:27" ht="15.75" customHeight="1" x14ac:dyDescent="0.2"/>
    <row r="362" spans="1:27" ht="15.75" customHeight="1" x14ac:dyDescent="0.2"/>
    <row r="363" spans="1:27" ht="15.75" customHeight="1" x14ac:dyDescent="0.2"/>
    <row r="364" spans="1:27" ht="15.75" customHeight="1" x14ac:dyDescent="0.2"/>
    <row r="365" spans="1:27" ht="15.75" customHeight="1" x14ac:dyDescent="0.2"/>
    <row r="366" spans="1:27" ht="15.75" customHeight="1" x14ac:dyDescent="0.2"/>
    <row r="367" spans="1:27" ht="15.75" customHeight="1" x14ac:dyDescent="0.2"/>
    <row r="368" spans="1:27"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mergeCells count="7">
    <mergeCell ref="C158:G158"/>
    <mergeCell ref="C159:G159"/>
    <mergeCell ref="A1:C3"/>
    <mergeCell ref="D2:G2"/>
    <mergeCell ref="C154:F154"/>
    <mergeCell ref="C156:G156"/>
    <mergeCell ref="C157:G157"/>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1"/>
  <sheetViews>
    <sheetView workbookViewId="0">
      <selection sqref="A1:C3"/>
    </sheetView>
  </sheetViews>
  <sheetFormatPr baseColWidth="10" defaultColWidth="11.21875" defaultRowHeight="15" customHeight="1" x14ac:dyDescent="0.2"/>
  <cols>
    <col min="1" max="1" width="4.6640625" customWidth="1"/>
    <col min="2" max="3" width="17.44140625" customWidth="1"/>
    <col min="4" max="4" width="21.77734375" customWidth="1"/>
  </cols>
  <sheetData>
    <row r="1" spans="1:25" ht="15.75" x14ac:dyDescent="0.25">
      <c r="A1" s="300" t="s">
        <v>0</v>
      </c>
      <c r="B1" s="270"/>
      <c r="C1" s="271"/>
      <c r="D1" s="167"/>
      <c r="E1" s="167"/>
      <c r="F1" s="167"/>
      <c r="G1" s="167"/>
      <c r="H1" s="168"/>
      <c r="I1" s="109"/>
      <c r="J1" s="109"/>
      <c r="K1" s="109"/>
      <c r="L1" s="109"/>
      <c r="M1" s="109"/>
      <c r="N1" s="109"/>
      <c r="O1" s="109"/>
      <c r="P1" s="109"/>
      <c r="Q1" s="109"/>
      <c r="R1" s="109"/>
      <c r="S1" s="109"/>
      <c r="T1" s="109"/>
      <c r="U1" s="109"/>
      <c r="V1" s="109"/>
      <c r="W1" s="109"/>
      <c r="X1" s="109"/>
      <c r="Y1" s="109"/>
    </row>
    <row r="2" spans="1:25" ht="15.75" customHeight="1" x14ac:dyDescent="0.25">
      <c r="A2" s="272"/>
      <c r="B2" s="259"/>
      <c r="C2" s="273"/>
      <c r="D2" s="301" t="s">
        <v>291</v>
      </c>
      <c r="E2" s="241"/>
      <c r="F2" s="241"/>
      <c r="G2" s="241"/>
      <c r="H2" s="296"/>
      <c r="I2" s="109"/>
      <c r="J2" s="109"/>
      <c r="K2" s="109"/>
      <c r="L2" s="109"/>
      <c r="M2" s="109"/>
      <c r="N2" s="109"/>
      <c r="O2" s="109"/>
      <c r="P2" s="109"/>
      <c r="Q2" s="109"/>
      <c r="R2" s="109"/>
      <c r="S2" s="109"/>
      <c r="T2" s="109"/>
      <c r="U2" s="109"/>
      <c r="V2" s="109"/>
      <c r="W2" s="109"/>
      <c r="X2" s="109"/>
      <c r="Y2" s="109"/>
    </row>
    <row r="3" spans="1:25" ht="15.75" customHeight="1" x14ac:dyDescent="0.25">
      <c r="A3" s="274"/>
      <c r="B3" s="275"/>
      <c r="C3" s="276"/>
      <c r="D3" s="169"/>
      <c r="E3" s="169"/>
      <c r="F3" s="169"/>
      <c r="G3" s="169"/>
      <c r="H3" s="170"/>
      <c r="I3" s="109"/>
      <c r="J3" s="109"/>
      <c r="K3" s="109"/>
      <c r="L3" s="109"/>
      <c r="M3" s="109"/>
      <c r="N3" s="109"/>
      <c r="O3" s="109"/>
      <c r="P3" s="109"/>
      <c r="Q3" s="109"/>
      <c r="R3" s="109"/>
      <c r="S3" s="109"/>
      <c r="T3" s="109"/>
      <c r="U3" s="109"/>
      <c r="V3" s="109"/>
      <c r="W3" s="109"/>
      <c r="X3" s="109"/>
      <c r="Y3" s="109"/>
    </row>
    <row r="4" spans="1:25" ht="15" customHeight="1" x14ac:dyDescent="0.25">
      <c r="A4" s="162"/>
      <c r="B4" s="163"/>
      <c r="C4" s="163"/>
      <c r="D4" s="163"/>
      <c r="E4" s="163"/>
      <c r="F4" s="163"/>
      <c r="G4" s="163"/>
      <c r="H4" s="108"/>
      <c r="I4" s="109"/>
      <c r="J4" s="109"/>
      <c r="K4" s="109"/>
      <c r="L4" s="109"/>
      <c r="M4" s="109"/>
      <c r="N4" s="109"/>
      <c r="O4" s="109"/>
      <c r="P4" s="109"/>
      <c r="Q4" s="109"/>
      <c r="R4" s="109"/>
      <c r="S4" s="109"/>
      <c r="T4" s="109"/>
      <c r="U4" s="109"/>
      <c r="V4" s="109"/>
      <c r="W4" s="109"/>
      <c r="X4" s="109"/>
      <c r="Y4" s="109"/>
    </row>
    <row r="5" spans="1:25" ht="30.75" customHeight="1" x14ac:dyDescent="0.25">
      <c r="A5" s="162"/>
      <c r="B5" s="302" t="s">
        <v>292</v>
      </c>
      <c r="C5" s="241"/>
      <c r="D5" s="241"/>
      <c r="E5" s="241"/>
      <c r="F5" s="241"/>
      <c r="G5" s="241"/>
      <c r="H5" s="296"/>
      <c r="I5" s="109"/>
      <c r="J5" s="109"/>
      <c r="K5" s="109"/>
      <c r="L5" s="109"/>
      <c r="M5" s="109"/>
      <c r="N5" s="109"/>
      <c r="O5" s="109"/>
      <c r="P5" s="109"/>
      <c r="Q5" s="109"/>
      <c r="R5" s="109"/>
      <c r="S5" s="109"/>
      <c r="T5" s="109"/>
      <c r="U5" s="109"/>
      <c r="V5" s="109"/>
      <c r="W5" s="109"/>
      <c r="X5" s="109"/>
      <c r="Y5" s="109"/>
    </row>
    <row r="6" spans="1:25" ht="15" customHeight="1" x14ac:dyDescent="0.25">
      <c r="A6" s="162"/>
      <c r="B6" s="163"/>
      <c r="C6" s="163"/>
      <c r="D6" s="163"/>
      <c r="E6" s="163"/>
      <c r="F6" s="163"/>
      <c r="G6" s="163"/>
      <c r="H6" s="108"/>
      <c r="I6" s="109"/>
      <c r="J6" s="109"/>
      <c r="K6" s="109"/>
      <c r="L6" s="109"/>
      <c r="M6" s="109"/>
      <c r="N6" s="109"/>
      <c r="O6" s="109"/>
      <c r="P6" s="109"/>
      <c r="Q6" s="109"/>
      <c r="R6" s="109"/>
      <c r="S6" s="109"/>
      <c r="T6" s="109"/>
      <c r="U6" s="109"/>
      <c r="V6" s="109"/>
      <c r="W6" s="109"/>
      <c r="X6" s="109"/>
      <c r="Y6" s="109"/>
    </row>
    <row r="7" spans="1:25" ht="15" customHeight="1" x14ac:dyDescent="0.25">
      <c r="A7" s="162"/>
      <c r="B7" s="163"/>
      <c r="C7" s="163"/>
      <c r="D7" s="163"/>
      <c r="E7" s="163"/>
      <c r="F7" s="163"/>
      <c r="G7" s="163"/>
      <c r="H7" s="108"/>
      <c r="I7" s="109"/>
      <c r="J7" s="109"/>
      <c r="K7" s="109"/>
      <c r="L7" s="109"/>
      <c r="M7" s="109"/>
      <c r="N7" s="109"/>
      <c r="O7" s="109"/>
      <c r="P7" s="109"/>
      <c r="Q7" s="109"/>
      <c r="R7" s="109"/>
      <c r="S7" s="109"/>
      <c r="T7" s="109"/>
      <c r="U7" s="109"/>
      <c r="V7" s="109"/>
      <c r="W7" s="109"/>
      <c r="X7" s="109"/>
      <c r="Y7" s="109"/>
    </row>
    <row r="8" spans="1:25" ht="15" customHeight="1" x14ac:dyDescent="0.25">
      <c r="A8" s="162"/>
      <c r="B8" s="163"/>
      <c r="C8" s="163"/>
      <c r="D8" s="163"/>
      <c r="E8" s="171" t="s">
        <v>49</v>
      </c>
      <c r="F8" s="163"/>
      <c r="G8" s="163"/>
      <c r="H8" s="108"/>
      <c r="I8" s="109"/>
      <c r="J8" s="109"/>
      <c r="K8" s="109"/>
      <c r="L8" s="109"/>
      <c r="M8" s="109"/>
      <c r="N8" s="109"/>
      <c r="O8" s="109"/>
      <c r="P8" s="109"/>
      <c r="Q8" s="109"/>
      <c r="R8" s="109"/>
      <c r="S8" s="109"/>
      <c r="T8" s="109"/>
      <c r="U8" s="109"/>
      <c r="V8" s="109"/>
      <c r="W8" s="109"/>
      <c r="X8" s="109"/>
      <c r="Y8" s="109"/>
    </row>
    <row r="9" spans="1:25" ht="15" customHeight="1" x14ac:dyDescent="0.25">
      <c r="A9" s="162"/>
      <c r="B9" s="303" t="s">
        <v>293</v>
      </c>
      <c r="C9" s="241"/>
      <c r="D9" s="242"/>
      <c r="E9" s="172"/>
      <c r="F9" s="163"/>
      <c r="G9" s="163"/>
      <c r="H9" s="108"/>
      <c r="I9" s="109"/>
      <c r="J9" s="109"/>
      <c r="K9" s="109"/>
      <c r="L9" s="109"/>
      <c r="M9" s="109"/>
      <c r="N9" s="109"/>
      <c r="O9" s="109"/>
      <c r="P9" s="109"/>
      <c r="Q9" s="109"/>
      <c r="R9" s="109"/>
      <c r="S9" s="109"/>
      <c r="T9" s="109"/>
      <c r="U9" s="109"/>
      <c r="V9" s="109"/>
      <c r="W9" s="109"/>
      <c r="X9" s="109"/>
      <c r="Y9" s="109"/>
    </row>
    <row r="10" spans="1:25" ht="15" customHeight="1" x14ac:dyDescent="0.25">
      <c r="A10" s="162"/>
      <c r="B10" s="163"/>
      <c r="C10" s="163"/>
      <c r="D10" s="163"/>
      <c r="E10" s="163"/>
      <c r="F10" s="163"/>
      <c r="G10" s="163"/>
      <c r="H10" s="108"/>
      <c r="I10" s="109"/>
      <c r="J10" s="109"/>
      <c r="K10" s="109"/>
      <c r="L10" s="109"/>
      <c r="M10" s="109"/>
      <c r="N10" s="109"/>
      <c r="O10" s="109"/>
      <c r="P10" s="109"/>
      <c r="Q10" s="109"/>
      <c r="R10" s="109"/>
      <c r="S10" s="109"/>
      <c r="T10" s="109"/>
      <c r="U10" s="109"/>
      <c r="V10" s="109"/>
      <c r="W10" s="109"/>
      <c r="X10" s="109"/>
      <c r="Y10" s="109"/>
    </row>
    <row r="11" spans="1:25" ht="15" customHeight="1" x14ac:dyDescent="0.25">
      <c r="A11" s="162"/>
      <c r="B11" s="163"/>
      <c r="C11" s="163"/>
      <c r="D11" s="163"/>
      <c r="E11" s="163"/>
      <c r="F11" s="163"/>
      <c r="G11" s="163"/>
      <c r="H11" s="108"/>
      <c r="I11" s="109"/>
      <c r="J11" s="109"/>
      <c r="K11" s="109"/>
      <c r="L11" s="109"/>
      <c r="M11" s="109"/>
      <c r="N11" s="109"/>
      <c r="O11" s="109"/>
      <c r="P11" s="109"/>
      <c r="Q11" s="109"/>
      <c r="R11" s="109"/>
      <c r="S11" s="109"/>
      <c r="T11" s="109"/>
      <c r="U11" s="109"/>
      <c r="V11" s="109"/>
      <c r="W11" s="109"/>
      <c r="X11" s="109"/>
      <c r="Y11" s="109"/>
    </row>
    <row r="12" spans="1:25" ht="15" customHeight="1" x14ac:dyDescent="0.25">
      <c r="A12" s="162"/>
      <c r="B12" s="304" t="s">
        <v>294</v>
      </c>
      <c r="C12" s="305"/>
      <c r="D12" s="305"/>
      <c r="E12" s="306"/>
      <c r="F12" s="163"/>
      <c r="G12" s="163"/>
      <c r="H12" s="108"/>
      <c r="I12" s="109"/>
      <c r="J12" s="109"/>
      <c r="K12" s="109"/>
      <c r="L12" s="109"/>
      <c r="M12" s="109"/>
      <c r="N12" s="109"/>
      <c r="O12" s="109"/>
      <c r="P12" s="109"/>
      <c r="Q12" s="109"/>
      <c r="R12" s="109"/>
      <c r="S12" s="109"/>
      <c r="T12" s="109"/>
      <c r="U12" s="109"/>
      <c r="V12" s="109"/>
      <c r="W12" s="109"/>
      <c r="X12" s="109"/>
      <c r="Y12" s="109"/>
    </row>
    <row r="13" spans="1:25" ht="15" customHeight="1" x14ac:dyDescent="0.25">
      <c r="A13" s="173"/>
      <c r="B13" s="295" t="s">
        <v>295</v>
      </c>
      <c r="C13" s="241"/>
      <c r="D13" s="241"/>
      <c r="E13" s="296"/>
      <c r="F13" s="163"/>
      <c r="G13" s="163"/>
      <c r="H13" s="108"/>
      <c r="I13" s="109"/>
      <c r="J13" s="109"/>
      <c r="K13" s="109"/>
      <c r="L13" s="109"/>
      <c r="M13" s="109"/>
      <c r="N13" s="109"/>
      <c r="O13" s="109"/>
      <c r="P13" s="109"/>
      <c r="Q13" s="109"/>
      <c r="R13" s="109"/>
      <c r="S13" s="109"/>
      <c r="T13" s="109"/>
      <c r="U13" s="109"/>
      <c r="V13" s="109"/>
      <c r="W13" s="109"/>
      <c r="X13" s="109"/>
      <c r="Y13" s="109"/>
    </row>
    <row r="14" spans="1:25" ht="15" customHeight="1" x14ac:dyDescent="0.25">
      <c r="A14" s="162"/>
      <c r="B14" s="297" t="s">
        <v>296</v>
      </c>
      <c r="C14" s="298"/>
      <c r="D14" s="298"/>
      <c r="E14" s="299"/>
      <c r="F14" s="163"/>
      <c r="G14" s="163"/>
      <c r="H14" s="108"/>
      <c r="I14" s="109"/>
      <c r="J14" s="109"/>
      <c r="K14" s="109"/>
      <c r="L14" s="109"/>
      <c r="M14" s="109"/>
      <c r="N14" s="109"/>
      <c r="O14" s="109"/>
      <c r="P14" s="109"/>
      <c r="Q14" s="109"/>
      <c r="R14" s="109"/>
      <c r="S14" s="109"/>
      <c r="T14" s="109"/>
      <c r="U14" s="109"/>
      <c r="V14" s="109"/>
      <c r="W14" s="109"/>
      <c r="X14" s="109"/>
      <c r="Y14" s="109"/>
    </row>
    <row r="15" spans="1:25" ht="15" customHeight="1" x14ac:dyDescent="0.25">
      <c r="A15" s="164"/>
      <c r="B15" s="165"/>
      <c r="C15" s="165"/>
      <c r="D15" s="165"/>
      <c r="E15" s="165"/>
      <c r="F15" s="165"/>
      <c r="G15" s="165"/>
      <c r="H15" s="174"/>
      <c r="I15" s="109"/>
      <c r="J15" s="109"/>
      <c r="K15" s="109"/>
      <c r="L15" s="109"/>
      <c r="M15" s="109"/>
      <c r="N15" s="109"/>
      <c r="O15" s="109"/>
      <c r="P15" s="109"/>
      <c r="Q15" s="109"/>
      <c r="R15" s="109"/>
      <c r="S15" s="109"/>
      <c r="T15" s="109"/>
      <c r="U15" s="109"/>
      <c r="V15" s="109"/>
      <c r="W15" s="109"/>
      <c r="X15" s="109"/>
      <c r="Y15" s="109"/>
    </row>
    <row r="16" spans="1:25" ht="15.75" x14ac:dyDescent="0.2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1:25" ht="15.75" x14ac:dyDescent="0.2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spans="1:25" ht="15.75" x14ac:dyDescent="0.2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row>
    <row r="19" spans="1:25" ht="15.75"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25" ht="15.75" x14ac:dyDescent="0.2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row>
    <row r="21" spans="1:25" ht="15.75" x14ac:dyDescent="0.2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row>
    <row r="22" spans="1:25" ht="15.75" customHeight="1" x14ac:dyDescent="0.2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row>
    <row r="23" spans="1:25" ht="15.75" customHeight="1" x14ac:dyDescent="0.25">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row>
    <row r="24" spans="1:25" ht="15.75" customHeight="1" x14ac:dyDescent="0.2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row>
    <row r="25" spans="1:25" ht="15.75" customHeight="1" x14ac:dyDescent="0.25">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row>
    <row r="26" spans="1:25" ht="15.7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row r="27" spans="1:25" ht="15.75" customHeight="1" x14ac:dyDescent="0.2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row>
    <row r="28" spans="1:25" ht="15.75" customHeight="1" x14ac:dyDescent="0.2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row>
    <row r="29" spans="1:25" ht="15.75" customHeight="1" x14ac:dyDescent="0.2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row>
    <row r="30" spans="1:25" ht="15.75" customHeight="1" x14ac:dyDescent="0.2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ht="15.75" customHeight="1" x14ac:dyDescent="0.2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row>
    <row r="32" spans="1:25" ht="15.75" customHeight="1" x14ac:dyDescent="0.2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row>
    <row r="33" spans="1:25" ht="15.75" customHeight="1" x14ac:dyDescent="0.2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row r="34" spans="1:25" ht="15.75" customHeight="1" x14ac:dyDescent="0.2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row>
    <row r="35" spans="1:25" ht="15.7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row>
    <row r="36" spans="1:25" ht="15.75" customHeight="1" x14ac:dyDescent="0.2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row>
    <row r="37" spans="1:25" ht="15.75" customHeight="1" x14ac:dyDescent="0.2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row>
    <row r="38" spans="1:25" ht="15.75" customHeight="1" x14ac:dyDescent="0.2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row>
    <row r="39" spans="1:25" ht="15.75" customHeight="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row>
    <row r="40" spans="1:25" ht="15.75" customHeight="1" x14ac:dyDescent="0.2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row>
    <row r="41" spans="1:25" ht="15.75" customHeight="1" x14ac:dyDescent="0.2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row>
    <row r="42" spans="1:25" ht="15.75" customHeight="1"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row>
    <row r="43" spans="1:25" ht="15.75"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row>
    <row r="44" spans="1:25" ht="15.75" customHeight="1"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row>
    <row r="45" spans="1:25" ht="15.7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row>
    <row r="46" spans="1:25" ht="15.75" customHeight="1"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row>
    <row r="47" spans="1:25" ht="15.75"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row>
    <row r="48" spans="1:25" ht="15.75" customHeight="1" x14ac:dyDescent="0.2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row>
    <row r="49" spans="1:25" ht="15.75" customHeight="1"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row>
    <row r="50" spans="1:25" ht="15.75" customHeight="1" x14ac:dyDescent="0.2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row>
    <row r="51" spans="1:25" ht="15.75" customHeight="1" x14ac:dyDescent="0.2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row>
    <row r="52" spans="1:25" ht="15.75" customHeight="1" x14ac:dyDescent="0.2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row>
    <row r="53" spans="1:25" ht="15.75" customHeight="1" x14ac:dyDescent="0.2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row>
    <row r="54" spans="1:25" ht="15.75" customHeight="1" x14ac:dyDescent="0.2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1:25" ht="15.75" customHeight="1" x14ac:dyDescent="0.2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row>
    <row r="56" spans="1:25" ht="15.75" customHeight="1" x14ac:dyDescent="0.2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row>
    <row r="57" spans="1:25" ht="15.75" customHeight="1" x14ac:dyDescent="0.2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row>
    <row r="58" spans="1:25" ht="15.75" customHeight="1" x14ac:dyDescent="0.2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row>
    <row r="59" spans="1:25" ht="15.75" customHeight="1" x14ac:dyDescent="0.2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row>
    <row r="60" spans="1:25" ht="15.75" customHeight="1" x14ac:dyDescent="0.2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row>
    <row r="61" spans="1:25" ht="15.75" customHeight="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row>
    <row r="62" spans="1:25" ht="15.75" customHeight="1" x14ac:dyDescent="0.2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row>
    <row r="63" spans="1:25" ht="15.75" customHeight="1" x14ac:dyDescent="0.2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row>
    <row r="64" spans="1:25" ht="15.75" customHeight="1" x14ac:dyDescent="0.2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row>
    <row r="65" spans="1:25" ht="15.75" customHeight="1" x14ac:dyDescent="0.2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row>
    <row r="66" spans="1:25" ht="15.75" customHeight="1" x14ac:dyDescent="0.2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row>
    <row r="67" spans="1:25" ht="15.75" customHeight="1" x14ac:dyDescent="0.2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row>
    <row r="68" spans="1:25" ht="15.75" customHeight="1" x14ac:dyDescent="0.2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row>
    <row r="69" spans="1:25" ht="15.75" customHeight="1" x14ac:dyDescent="0.2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row>
    <row r="70" spans="1:25" ht="15.75" customHeight="1" x14ac:dyDescent="0.2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row>
    <row r="71" spans="1:25" ht="15.75" customHeight="1" x14ac:dyDescent="0.2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row>
    <row r="72" spans="1:25" ht="15.75" customHeight="1" x14ac:dyDescent="0.2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row>
    <row r="73" spans="1:25" ht="15.75" customHeight="1" x14ac:dyDescent="0.2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row>
    <row r="74" spans="1:25" ht="15.75" customHeight="1" x14ac:dyDescent="0.2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row>
    <row r="75" spans="1:25" ht="15.75" customHeight="1" x14ac:dyDescent="0.2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row>
    <row r="76" spans="1:25" ht="15.75" customHeight="1" x14ac:dyDescent="0.2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row>
    <row r="77" spans="1:25" ht="15.75" customHeight="1" x14ac:dyDescent="0.2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row>
    <row r="78" spans="1:25" ht="15.75" customHeight="1" x14ac:dyDescent="0.2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row>
    <row r="79" spans="1:25" ht="15.75" customHeight="1" x14ac:dyDescent="0.2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row>
    <row r="80" spans="1:25" ht="15.75" customHeight="1" x14ac:dyDescent="0.2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row>
    <row r="81" spans="1:25" ht="15.75" customHeight="1" x14ac:dyDescent="0.25">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row>
    <row r="82" spans="1:25" ht="15.75" customHeight="1" x14ac:dyDescent="0.25">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row>
    <row r="83" spans="1:25" ht="15.75" customHeight="1" x14ac:dyDescent="0.2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row>
    <row r="84" spans="1:25" ht="15.75" customHeight="1" x14ac:dyDescent="0.25">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row>
    <row r="85" spans="1:25" ht="15.75" customHeight="1" x14ac:dyDescent="0.25">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row>
    <row r="86" spans="1:25" ht="15.75" customHeight="1" x14ac:dyDescent="0.25">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row>
    <row r="87" spans="1:25" ht="15.75" customHeight="1" x14ac:dyDescent="0.25">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row>
    <row r="88" spans="1:25" ht="15.75" customHeight="1" x14ac:dyDescent="0.25">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row>
    <row r="89" spans="1:25" ht="15.75" customHeight="1" x14ac:dyDescent="0.25">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row>
    <row r="90" spans="1:25" ht="15.75" customHeight="1" x14ac:dyDescent="0.25">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row>
    <row r="91" spans="1:25" ht="15.75" customHeight="1" x14ac:dyDescent="0.25">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row>
    <row r="92" spans="1:25" ht="15.75" customHeight="1" x14ac:dyDescent="0.25">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row>
    <row r="93" spans="1:25" ht="15.75" customHeight="1" x14ac:dyDescent="0.25">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spans="1:25" ht="15.75" customHeight="1" x14ac:dyDescent="0.25">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row>
    <row r="95" spans="1:25" ht="15.75" customHeight="1" x14ac:dyDescent="0.25">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row>
    <row r="96" spans="1:25" ht="15.75" customHeight="1" x14ac:dyDescent="0.25">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row>
    <row r="97" spans="1:25" ht="15.75" customHeight="1" x14ac:dyDescent="0.25">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row>
    <row r="98" spans="1:25" ht="15.75" customHeight="1" x14ac:dyDescent="0.25">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row>
    <row r="99" spans="1:25" ht="15.75" customHeight="1" x14ac:dyDescent="0.25">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row>
    <row r="100" spans="1:25" ht="15.75" customHeight="1" x14ac:dyDescent="0.2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row>
    <row r="101" spans="1:25" ht="15.75" customHeight="1" x14ac:dyDescent="0.2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row>
    <row r="102" spans="1:25" ht="15.75" customHeight="1" x14ac:dyDescent="0.2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row>
    <row r="103" spans="1:25" ht="15.75" customHeight="1" x14ac:dyDescent="0.2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row>
    <row r="104" spans="1:25" ht="15.75" customHeight="1" x14ac:dyDescent="0.2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row>
    <row r="105" spans="1:25" ht="15.75" customHeight="1" x14ac:dyDescent="0.2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row>
    <row r="106" spans="1:25" ht="15.75" customHeight="1" x14ac:dyDescent="0.2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row>
    <row r="107" spans="1:25" ht="15.75" customHeight="1" x14ac:dyDescent="0.2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row>
    <row r="108" spans="1:25" ht="15.75" customHeight="1" x14ac:dyDescent="0.2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row>
    <row r="109" spans="1:25" ht="15.75" customHeight="1" x14ac:dyDescent="0.2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row>
    <row r="110" spans="1:25" ht="15.75" customHeight="1" x14ac:dyDescent="0.2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row>
    <row r="111" spans="1:25" ht="15.75" customHeight="1" x14ac:dyDescent="0.2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row>
    <row r="112" spans="1:25" ht="15.75" customHeight="1" x14ac:dyDescent="0.2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row>
    <row r="113" spans="1:25" ht="15.75" customHeight="1" x14ac:dyDescent="0.2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row>
    <row r="114" spans="1:25" ht="15.75" customHeight="1" x14ac:dyDescent="0.2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row>
    <row r="115" spans="1:25" ht="15.75" customHeight="1" x14ac:dyDescent="0.2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row>
    <row r="116" spans="1:25" ht="15.75" customHeight="1" x14ac:dyDescent="0.2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row>
    <row r="117" spans="1:25" ht="15.75" customHeight="1" x14ac:dyDescent="0.2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row>
    <row r="118" spans="1:25" ht="15.75" customHeight="1" x14ac:dyDescent="0.2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row>
    <row r="119" spans="1:25" ht="15.75" customHeight="1" x14ac:dyDescent="0.2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row>
    <row r="120" spans="1:25" ht="15.75" customHeight="1" x14ac:dyDescent="0.2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row>
    <row r="121" spans="1:25" ht="15.75" customHeight="1" x14ac:dyDescent="0.2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row>
    <row r="122" spans="1:25" ht="15.75" customHeight="1" x14ac:dyDescent="0.2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row>
    <row r="123" spans="1:25" ht="15.75" customHeight="1" x14ac:dyDescent="0.2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row>
    <row r="124" spans="1:25" ht="15.75" customHeight="1" x14ac:dyDescent="0.2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row>
    <row r="125" spans="1:25" ht="15.75" customHeight="1" x14ac:dyDescent="0.2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row>
    <row r="126" spans="1:25" ht="15.75" customHeight="1" x14ac:dyDescent="0.2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row>
    <row r="127" spans="1:25" ht="15.75" customHeight="1" x14ac:dyDescent="0.2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row>
    <row r="128" spans="1:25" ht="15.75" customHeight="1" x14ac:dyDescent="0.2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row>
    <row r="129" spans="1:25" ht="15.75" customHeight="1" x14ac:dyDescent="0.2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row>
    <row r="130" spans="1:25" ht="15.75" customHeight="1" x14ac:dyDescent="0.2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row>
    <row r="131" spans="1:25" ht="15.75" customHeight="1" x14ac:dyDescent="0.2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row>
    <row r="132" spans="1:25" ht="15.75" customHeight="1" x14ac:dyDescent="0.2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row>
    <row r="133" spans="1:25" ht="15.75" customHeight="1" x14ac:dyDescent="0.2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row>
    <row r="134" spans="1:25" ht="15.75" customHeight="1" x14ac:dyDescent="0.2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row>
    <row r="135" spans="1:25" ht="15.75" customHeight="1" x14ac:dyDescent="0.2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row>
    <row r="136" spans="1:25" ht="15.75" customHeight="1" x14ac:dyDescent="0.2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row>
    <row r="137" spans="1:25" ht="15.75" customHeight="1" x14ac:dyDescent="0.2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row>
    <row r="138" spans="1:25" ht="15.75" customHeight="1" x14ac:dyDescent="0.2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row>
    <row r="139" spans="1:25" ht="15.75" customHeight="1" x14ac:dyDescent="0.2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row>
    <row r="140" spans="1:25" ht="15.75" customHeight="1" x14ac:dyDescent="0.2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row>
    <row r="141" spans="1:25" ht="15.75" customHeight="1" x14ac:dyDescent="0.2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row>
    <row r="142" spans="1:25" ht="15.75" customHeight="1" x14ac:dyDescent="0.2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row>
    <row r="143" spans="1:25" ht="15.75" customHeight="1" x14ac:dyDescent="0.2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row>
    <row r="144" spans="1:25" ht="15.75" customHeight="1" x14ac:dyDescent="0.2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row>
    <row r="145" spans="1:25" ht="15.75" customHeight="1" x14ac:dyDescent="0.2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row>
    <row r="146" spans="1:25" ht="15.75" customHeight="1" x14ac:dyDescent="0.25">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row>
    <row r="147" spans="1:25" ht="15.75" customHeight="1" x14ac:dyDescent="0.25">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row>
    <row r="148" spans="1:25" ht="15.75" customHeight="1" x14ac:dyDescent="0.25">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row>
    <row r="149" spans="1:25" ht="15.75" customHeight="1" x14ac:dyDescent="0.2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row>
    <row r="150" spans="1:25" ht="15.75" customHeight="1" x14ac:dyDescent="0.2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row>
    <row r="151" spans="1:25" ht="15.75" customHeight="1" x14ac:dyDescent="0.25">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row>
    <row r="152" spans="1:25" ht="15.75" customHeight="1" x14ac:dyDescent="0.2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row>
    <row r="153" spans="1:25" ht="15.75" customHeight="1" x14ac:dyDescent="0.25">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row>
    <row r="154" spans="1:25" ht="15.75" customHeight="1" x14ac:dyDescent="0.2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row>
    <row r="155" spans="1:25" ht="15.75" customHeight="1" x14ac:dyDescent="0.25">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row>
    <row r="156" spans="1:25" ht="15.75" customHeight="1" x14ac:dyDescent="0.2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row>
    <row r="157" spans="1:25" ht="15.75" customHeight="1" x14ac:dyDescent="0.25">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row>
    <row r="158" spans="1:25" ht="15.75" customHeight="1" x14ac:dyDescent="0.2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row>
    <row r="159" spans="1:25" ht="15.75" customHeight="1" x14ac:dyDescent="0.2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row>
    <row r="160" spans="1:25" ht="15.75" customHeight="1" x14ac:dyDescent="0.2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row>
    <row r="161" spans="1:25" ht="15.75" customHeight="1" x14ac:dyDescent="0.2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row>
    <row r="162" spans="1:25" ht="15.75" customHeight="1" x14ac:dyDescent="0.2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row>
    <row r="163" spans="1:25" ht="15.75" customHeight="1" x14ac:dyDescent="0.2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row>
    <row r="164" spans="1:25" ht="15.75" customHeight="1" x14ac:dyDescent="0.2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row>
    <row r="165" spans="1:25" ht="15.75" customHeight="1" x14ac:dyDescent="0.2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row>
    <row r="166" spans="1:25" ht="15.75" customHeight="1" x14ac:dyDescent="0.2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row>
    <row r="167" spans="1:25" ht="15.75" customHeight="1" x14ac:dyDescent="0.2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row>
    <row r="168" spans="1:25" ht="15.75" customHeight="1" x14ac:dyDescent="0.2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row>
    <row r="169" spans="1:25" ht="15.75" customHeight="1" x14ac:dyDescent="0.2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row>
    <row r="170" spans="1:25" ht="15.75" customHeight="1" x14ac:dyDescent="0.2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row>
    <row r="171" spans="1:25" ht="15.75" customHeight="1" x14ac:dyDescent="0.2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row>
    <row r="172" spans="1:25" ht="15.75" customHeight="1" x14ac:dyDescent="0.2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row>
    <row r="173" spans="1:25" ht="15.75" customHeight="1" x14ac:dyDescent="0.2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row>
    <row r="174" spans="1:25" ht="15.75" customHeight="1" x14ac:dyDescent="0.2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row>
    <row r="175" spans="1:25" ht="15.75" customHeight="1" x14ac:dyDescent="0.2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1:25" ht="15.75" customHeight="1" x14ac:dyDescent="0.2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1:25" ht="15.75" customHeight="1" x14ac:dyDescent="0.2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1:25" ht="15.75" customHeight="1" x14ac:dyDescent="0.2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1:25" ht="15.75" customHeight="1" x14ac:dyDescent="0.2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1:25" ht="15.75" customHeight="1" x14ac:dyDescent="0.2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1:25" ht="15.75" customHeight="1" x14ac:dyDescent="0.2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1:25" ht="15.75" customHeight="1" x14ac:dyDescent="0.2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1:25" ht="15.75" customHeight="1" x14ac:dyDescent="0.2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1:25" ht="15.75" customHeight="1" x14ac:dyDescent="0.2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1:25" ht="15.75" customHeight="1" x14ac:dyDescent="0.2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1:25" ht="15.75" customHeight="1" x14ac:dyDescent="0.2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1:25" ht="15.75" customHeight="1" x14ac:dyDescent="0.2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row>
    <row r="188" spans="1:25" ht="15.75" customHeight="1" x14ac:dyDescent="0.2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row>
    <row r="189" spans="1:25" ht="15.75" customHeight="1" x14ac:dyDescent="0.2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row>
    <row r="190" spans="1:25" ht="15.75" customHeight="1" x14ac:dyDescent="0.2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row>
    <row r="191" spans="1:25" ht="15.75" customHeight="1" x14ac:dyDescent="0.2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row>
    <row r="192" spans="1:25" ht="15.75" customHeight="1" x14ac:dyDescent="0.2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row>
    <row r="193" spans="1:25" ht="15.75" customHeight="1" x14ac:dyDescent="0.2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row>
    <row r="194" spans="1:25" ht="15.75" customHeight="1" x14ac:dyDescent="0.2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row>
    <row r="195" spans="1:25" ht="15.75" customHeight="1" x14ac:dyDescent="0.2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row>
    <row r="196" spans="1:25" ht="15.75" customHeight="1" x14ac:dyDescent="0.2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row>
    <row r="197" spans="1:25" ht="15.75" customHeight="1" x14ac:dyDescent="0.2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row>
    <row r="198" spans="1:25" ht="15.75" customHeight="1" x14ac:dyDescent="0.2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row>
    <row r="199" spans="1:25" ht="15.75" customHeight="1" x14ac:dyDescent="0.2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row>
    <row r="200" spans="1:25" ht="15.75" customHeight="1" x14ac:dyDescent="0.2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row>
    <row r="201" spans="1:25" ht="15.75" customHeight="1" x14ac:dyDescent="0.2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row>
    <row r="202" spans="1:25" ht="15.75" customHeight="1" x14ac:dyDescent="0.2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row>
    <row r="203" spans="1:25" ht="15.75" customHeight="1" x14ac:dyDescent="0.2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row>
    <row r="204" spans="1:25" ht="15.75" customHeight="1" x14ac:dyDescent="0.2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row>
    <row r="205" spans="1:25" ht="15.75" customHeight="1" x14ac:dyDescent="0.2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row>
    <row r="206" spans="1:25" ht="15.75" customHeight="1" x14ac:dyDescent="0.2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row>
    <row r="207" spans="1:25" ht="15.75" customHeight="1" x14ac:dyDescent="0.2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row>
    <row r="208" spans="1:25" ht="15.75" customHeight="1" x14ac:dyDescent="0.2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row>
    <row r="209" spans="1:25" ht="15.75" customHeight="1" x14ac:dyDescent="0.2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row>
    <row r="210" spans="1:25" ht="15.75" customHeight="1" x14ac:dyDescent="0.2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row>
    <row r="211" spans="1:25" ht="15.75" customHeight="1" x14ac:dyDescent="0.2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row>
    <row r="212" spans="1:25" ht="15.75" customHeight="1" x14ac:dyDescent="0.2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row>
    <row r="213" spans="1:25" ht="15.75" customHeight="1" x14ac:dyDescent="0.2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row>
    <row r="214" spans="1:25" ht="15.75" customHeight="1" x14ac:dyDescent="0.2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row>
    <row r="215" spans="1:25" ht="15.75" customHeight="1" x14ac:dyDescent="0.2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row>
    <row r="216" spans="1:25" ht="15.75" customHeight="1" x14ac:dyDescent="0.2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row>
    <row r="217" spans="1:25" ht="15.75" customHeight="1" x14ac:dyDescent="0.2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row>
    <row r="218" spans="1:25" ht="15.75" customHeight="1" x14ac:dyDescent="0.2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row>
    <row r="219" spans="1:25" ht="15.75" customHeight="1" x14ac:dyDescent="0.2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row>
    <row r="220" spans="1:25" ht="15.75" customHeight="1" x14ac:dyDescent="0.2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row>
    <row r="221" spans="1:25" ht="15.75" customHeight="1" x14ac:dyDescent="0.2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row>
    <row r="222" spans="1:25" ht="15.75" customHeight="1" x14ac:dyDescent="0.2"/>
    <row r="223" spans="1:25" ht="15.75" customHeight="1" x14ac:dyDescent="0.2"/>
    <row r="224" spans="1:2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7">
    <mergeCell ref="B13:E13"/>
    <mergeCell ref="B14:E14"/>
    <mergeCell ref="A1:C3"/>
    <mergeCell ref="D2:H2"/>
    <mergeCell ref="B5:H5"/>
    <mergeCell ref="B9:D9"/>
    <mergeCell ref="B12:E12"/>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selection activeCell="I12" sqref="I12"/>
    </sheetView>
  </sheetViews>
  <sheetFormatPr baseColWidth="10" defaultColWidth="11.21875" defaultRowHeight="15" customHeight="1" x14ac:dyDescent="0.2"/>
  <cols>
    <col min="1" max="1" width="15.33203125" customWidth="1"/>
    <col min="2" max="2" width="11.88671875" customWidth="1"/>
    <col min="3" max="3" width="11.109375" customWidth="1"/>
    <col min="4" max="4" width="11" customWidth="1"/>
    <col min="6" max="6" width="11.77734375" customWidth="1"/>
    <col min="7" max="7" width="13.77734375" customWidth="1"/>
    <col min="8" max="8" width="10.21875" customWidth="1"/>
    <col min="9" max="9" width="11.109375" customWidth="1"/>
  </cols>
  <sheetData>
    <row r="1" spans="1:26" ht="15" customHeight="1" x14ac:dyDescent="0.2">
      <c r="A1" s="292" t="s">
        <v>0</v>
      </c>
      <c r="B1" s="270"/>
      <c r="C1" s="271"/>
      <c r="D1" s="79"/>
      <c r="E1" s="79"/>
      <c r="F1" s="79"/>
      <c r="G1" s="79"/>
      <c r="H1" s="79"/>
      <c r="I1" s="80"/>
    </row>
    <row r="2" spans="1:26" ht="15.75" x14ac:dyDescent="0.25">
      <c r="A2" s="272"/>
      <c r="B2" s="259"/>
      <c r="C2" s="273"/>
      <c r="D2" s="309" t="s">
        <v>297</v>
      </c>
      <c r="E2" s="241"/>
      <c r="F2" s="241"/>
      <c r="G2" s="241"/>
      <c r="H2" s="241"/>
      <c r="I2" s="296"/>
      <c r="J2" s="109"/>
      <c r="K2" s="109"/>
      <c r="L2" s="109"/>
      <c r="M2" s="109"/>
      <c r="N2" s="109"/>
      <c r="O2" s="109"/>
      <c r="P2" s="109"/>
      <c r="Q2" s="109"/>
      <c r="R2" s="109"/>
      <c r="S2" s="109"/>
      <c r="T2" s="109"/>
      <c r="U2" s="109"/>
      <c r="V2" s="109"/>
      <c r="W2" s="109"/>
      <c r="X2" s="109"/>
      <c r="Y2" s="109"/>
      <c r="Z2" s="109"/>
    </row>
    <row r="3" spans="1:26" ht="15.75" x14ac:dyDescent="0.25">
      <c r="A3" s="274"/>
      <c r="B3" s="275"/>
      <c r="C3" s="276"/>
      <c r="D3" s="8"/>
      <c r="E3" s="8"/>
      <c r="F3" s="8"/>
      <c r="G3" s="8"/>
      <c r="H3" s="8"/>
      <c r="I3" s="84"/>
      <c r="J3" s="109"/>
      <c r="K3" s="109"/>
      <c r="L3" s="109"/>
      <c r="M3" s="109"/>
      <c r="N3" s="109"/>
      <c r="O3" s="109"/>
      <c r="P3" s="109"/>
      <c r="Q3" s="109"/>
      <c r="R3" s="109"/>
      <c r="S3" s="109"/>
      <c r="T3" s="109"/>
      <c r="U3" s="109"/>
      <c r="V3" s="109"/>
      <c r="W3" s="109"/>
      <c r="X3" s="109"/>
      <c r="Y3" s="109"/>
      <c r="Z3" s="109"/>
    </row>
    <row r="4" spans="1:26" ht="15.75" x14ac:dyDescent="0.25">
      <c r="A4" s="175"/>
      <c r="B4" s="176"/>
      <c r="C4" s="176"/>
      <c r="D4" s="8"/>
      <c r="E4" s="8"/>
      <c r="F4" s="8"/>
      <c r="G4" s="8"/>
      <c r="H4" s="8"/>
      <c r="I4" s="84"/>
      <c r="J4" s="109"/>
      <c r="K4" s="109"/>
      <c r="L4" s="109"/>
      <c r="M4" s="109"/>
      <c r="N4" s="109"/>
      <c r="O4" s="109"/>
      <c r="P4" s="109"/>
      <c r="Q4" s="109"/>
      <c r="R4" s="109"/>
      <c r="S4" s="109"/>
      <c r="T4" s="109"/>
      <c r="U4" s="109"/>
      <c r="V4" s="109"/>
      <c r="W4" s="109"/>
      <c r="X4" s="109"/>
      <c r="Y4" s="109"/>
      <c r="Z4" s="109"/>
    </row>
    <row r="5" spans="1:26" ht="90" x14ac:dyDescent="0.25">
      <c r="A5" s="177" t="s">
        <v>20</v>
      </c>
      <c r="B5" s="178" t="s">
        <v>298</v>
      </c>
      <c r="C5" s="178" t="s">
        <v>299</v>
      </c>
      <c r="D5" s="178" t="s">
        <v>300</v>
      </c>
      <c r="E5" s="178" t="s">
        <v>301</v>
      </c>
      <c r="F5" s="178" t="s">
        <v>302</v>
      </c>
      <c r="G5" s="178" t="s">
        <v>303</v>
      </c>
      <c r="H5" s="178"/>
      <c r="I5" s="179" t="s">
        <v>304</v>
      </c>
      <c r="J5" s="109"/>
      <c r="K5" s="109"/>
      <c r="L5" s="109"/>
      <c r="M5" s="109"/>
      <c r="N5" s="109"/>
      <c r="O5" s="109"/>
      <c r="P5" s="109"/>
      <c r="Q5" s="109"/>
      <c r="R5" s="109"/>
      <c r="S5" s="109"/>
      <c r="T5" s="109"/>
      <c r="U5" s="109"/>
      <c r="V5" s="109"/>
      <c r="W5" s="109"/>
      <c r="X5" s="109"/>
      <c r="Y5" s="109"/>
      <c r="Z5" s="109"/>
    </row>
    <row r="6" spans="1:26" ht="15.75" x14ac:dyDescent="0.25">
      <c r="A6" s="180" t="s">
        <v>26</v>
      </c>
      <c r="B6" s="119">
        <v>1</v>
      </c>
      <c r="C6" s="181"/>
      <c r="D6" s="182"/>
      <c r="E6" s="183">
        <f>+C6*D6</f>
        <v>0</v>
      </c>
      <c r="F6" s="184">
        <f>+E6+C6</f>
        <v>0</v>
      </c>
      <c r="G6" s="185">
        <f>+F6/240</f>
        <v>0</v>
      </c>
      <c r="H6" s="185"/>
      <c r="I6" s="186">
        <f>+H6+G6*B6</f>
        <v>0</v>
      </c>
      <c r="J6" s="109"/>
      <c r="K6" s="109"/>
      <c r="L6" s="109"/>
      <c r="M6" s="109"/>
      <c r="N6" s="109"/>
      <c r="O6" s="109"/>
      <c r="P6" s="109"/>
      <c r="Q6" s="109"/>
      <c r="R6" s="109"/>
      <c r="S6" s="109"/>
      <c r="T6" s="109"/>
      <c r="U6" s="109"/>
      <c r="V6" s="109"/>
      <c r="W6" s="109"/>
      <c r="X6" s="109"/>
      <c r="Y6" s="109"/>
      <c r="Z6" s="109"/>
    </row>
    <row r="7" spans="1:26" ht="15.75" x14ac:dyDescent="0.25">
      <c r="A7" s="308" t="s">
        <v>63</v>
      </c>
      <c r="B7" s="241"/>
      <c r="C7" s="241"/>
      <c r="D7" s="241"/>
      <c r="E7" s="241"/>
      <c r="F7" s="241"/>
      <c r="G7" s="241"/>
      <c r="H7" s="242"/>
      <c r="I7" s="187">
        <f>SUM(I6)</f>
        <v>0</v>
      </c>
      <c r="J7" s="109"/>
      <c r="K7" s="109"/>
      <c r="L7" s="109"/>
      <c r="M7" s="109"/>
      <c r="N7" s="109"/>
      <c r="O7" s="109"/>
      <c r="P7" s="109"/>
      <c r="Q7" s="109"/>
      <c r="R7" s="109"/>
      <c r="S7" s="109"/>
      <c r="T7" s="109"/>
      <c r="U7" s="109"/>
      <c r="V7" s="109"/>
      <c r="W7" s="109"/>
      <c r="X7" s="109"/>
      <c r="Y7" s="109"/>
      <c r="Z7" s="109"/>
    </row>
    <row r="8" spans="1:26" ht="15.75" x14ac:dyDescent="0.25">
      <c r="A8" s="308" t="s">
        <v>305</v>
      </c>
      <c r="B8" s="241"/>
      <c r="C8" s="241"/>
      <c r="D8" s="241"/>
      <c r="E8" s="241"/>
      <c r="F8" s="241"/>
      <c r="G8" s="241"/>
      <c r="H8" s="242"/>
      <c r="I8" s="188"/>
      <c r="J8" s="109"/>
      <c r="K8" s="109"/>
      <c r="L8" s="109"/>
      <c r="M8" s="109"/>
      <c r="N8" s="109"/>
      <c r="O8" s="109"/>
      <c r="P8" s="109"/>
      <c r="Q8" s="109"/>
      <c r="R8" s="109"/>
      <c r="S8" s="109"/>
      <c r="T8" s="109"/>
      <c r="U8" s="109"/>
      <c r="V8" s="109"/>
      <c r="W8" s="109"/>
      <c r="X8" s="109"/>
      <c r="Y8" s="109"/>
      <c r="Z8" s="109"/>
    </row>
    <row r="9" spans="1:26" ht="15.75" x14ac:dyDescent="0.25">
      <c r="A9" s="308" t="s">
        <v>42</v>
      </c>
      <c r="B9" s="241"/>
      <c r="C9" s="241"/>
      <c r="D9" s="241"/>
      <c r="E9" s="241"/>
      <c r="F9" s="241"/>
      <c r="G9" s="241"/>
      <c r="H9" s="242"/>
      <c r="I9" s="187">
        <f>I7*I8</f>
        <v>0</v>
      </c>
      <c r="J9" s="109"/>
      <c r="K9" s="109"/>
      <c r="L9" s="109"/>
      <c r="M9" s="109"/>
      <c r="N9" s="109"/>
      <c r="O9" s="109"/>
      <c r="P9" s="109"/>
      <c r="Q9" s="109"/>
      <c r="R9" s="109"/>
      <c r="S9" s="109"/>
      <c r="T9" s="109"/>
      <c r="U9" s="109"/>
      <c r="V9" s="109"/>
      <c r="W9" s="109"/>
      <c r="X9" s="109"/>
      <c r="Y9" s="109"/>
      <c r="Z9" s="109"/>
    </row>
    <row r="10" spans="1:26" ht="15.75" customHeight="1" x14ac:dyDescent="0.25">
      <c r="A10" s="307" t="s">
        <v>65</v>
      </c>
      <c r="B10" s="241"/>
      <c r="C10" s="241"/>
      <c r="D10" s="241"/>
      <c r="E10" s="241"/>
      <c r="F10" s="241"/>
      <c r="G10" s="241"/>
      <c r="H10" s="242"/>
      <c r="I10" s="187">
        <f>I9*19%</f>
        <v>0</v>
      </c>
      <c r="J10" s="109"/>
      <c r="K10" s="109"/>
      <c r="L10" s="109"/>
      <c r="M10" s="109"/>
      <c r="N10" s="109"/>
      <c r="O10" s="109"/>
      <c r="P10" s="109"/>
      <c r="Q10" s="109"/>
      <c r="R10" s="109"/>
      <c r="S10" s="109"/>
      <c r="T10" s="109"/>
      <c r="U10" s="109"/>
      <c r="V10" s="109"/>
      <c r="W10" s="109"/>
      <c r="X10" s="109"/>
      <c r="Y10" s="109"/>
      <c r="Z10" s="109"/>
    </row>
    <row r="11" spans="1:26" ht="15.75" x14ac:dyDescent="0.25">
      <c r="A11" s="308" t="s">
        <v>306</v>
      </c>
      <c r="B11" s="241"/>
      <c r="C11" s="241"/>
      <c r="D11" s="241"/>
      <c r="E11" s="241"/>
      <c r="F11" s="241"/>
      <c r="G11" s="241"/>
      <c r="H11" s="242"/>
      <c r="I11" s="187">
        <f>I7+I9+I10</f>
        <v>0</v>
      </c>
      <c r="J11" s="109"/>
      <c r="K11" s="109"/>
      <c r="L11" s="109"/>
      <c r="M11" s="109"/>
      <c r="N11" s="109"/>
      <c r="O11" s="109"/>
      <c r="P11" s="109"/>
      <c r="Q11" s="109"/>
      <c r="R11" s="109"/>
      <c r="S11" s="109"/>
      <c r="T11" s="109"/>
      <c r="U11" s="109"/>
      <c r="V11" s="109"/>
      <c r="W11" s="109"/>
      <c r="X11" s="109"/>
      <c r="Y11" s="109"/>
      <c r="Z11" s="109"/>
    </row>
    <row r="12" spans="1:26" ht="15" customHeight="1" x14ac:dyDescent="0.25">
      <c r="A12" s="162"/>
      <c r="B12" s="163"/>
      <c r="C12" s="163"/>
      <c r="D12" s="163"/>
      <c r="E12" s="163"/>
      <c r="F12" s="163"/>
      <c r="G12" s="163"/>
      <c r="H12" s="163"/>
      <c r="I12" s="108"/>
      <c r="J12" s="109"/>
      <c r="K12" s="109"/>
      <c r="L12" s="109"/>
      <c r="M12" s="109"/>
      <c r="N12" s="109"/>
      <c r="O12" s="109"/>
      <c r="P12" s="109"/>
      <c r="Q12" s="109"/>
      <c r="R12" s="109"/>
      <c r="S12" s="109"/>
      <c r="T12" s="109"/>
      <c r="U12" s="109"/>
      <c r="V12" s="109"/>
      <c r="W12" s="109"/>
      <c r="X12" s="109"/>
      <c r="Y12" s="109"/>
      <c r="Z12" s="109"/>
    </row>
    <row r="13" spans="1:26" ht="15.75" x14ac:dyDescent="0.25">
      <c r="A13" s="310" t="s">
        <v>307</v>
      </c>
      <c r="B13" s="241"/>
      <c r="C13" s="241"/>
      <c r="D13" s="241"/>
      <c r="E13" s="241"/>
      <c r="F13" s="242"/>
      <c r="G13" s="163"/>
      <c r="H13" s="163"/>
      <c r="I13" s="108"/>
      <c r="J13" s="109"/>
      <c r="K13" s="109"/>
      <c r="L13" s="109"/>
      <c r="M13" s="109"/>
      <c r="N13" s="109"/>
      <c r="O13" s="109"/>
      <c r="P13" s="109"/>
      <c r="Q13" s="109"/>
      <c r="R13" s="109"/>
      <c r="S13" s="109"/>
      <c r="T13" s="109"/>
      <c r="U13" s="109"/>
      <c r="V13" s="109"/>
      <c r="W13" s="109"/>
      <c r="X13" s="109"/>
      <c r="Y13" s="109"/>
      <c r="Z13" s="109"/>
    </row>
    <row r="14" spans="1:26" ht="15.75" x14ac:dyDescent="0.25">
      <c r="A14" s="295" t="s">
        <v>308</v>
      </c>
      <c r="B14" s="241"/>
      <c r="C14" s="241"/>
      <c r="D14" s="241"/>
      <c r="E14" s="241"/>
      <c r="F14" s="242"/>
      <c r="G14" s="163"/>
      <c r="H14" s="163"/>
      <c r="I14" s="108"/>
      <c r="J14" s="109"/>
      <c r="K14" s="109"/>
      <c r="L14" s="109"/>
      <c r="M14" s="109"/>
      <c r="N14" s="109"/>
      <c r="O14" s="109"/>
      <c r="P14" s="109"/>
      <c r="Q14" s="109"/>
      <c r="R14" s="109"/>
      <c r="S14" s="109"/>
      <c r="T14" s="109"/>
      <c r="U14" s="109"/>
      <c r="V14" s="109"/>
      <c r="W14" s="109"/>
      <c r="X14" s="109"/>
      <c r="Y14" s="109"/>
      <c r="Z14" s="109"/>
    </row>
    <row r="15" spans="1:26" ht="15.75" x14ac:dyDescent="0.25">
      <c r="A15" s="295" t="s">
        <v>309</v>
      </c>
      <c r="B15" s="241"/>
      <c r="C15" s="241"/>
      <c r="D15" s="241"/>
      <c r="E15" s="241"/>
      <c r="F15" s="242"/>
      <c r="G15" s="163"/>
      <c r="H15" s="163"/>
      <c r="I15" s="108"/>
      <c r="J15" s="109"/>
      <c r="K15" s="109"/>
      <c r="L15" s="109"/>
      <c r="M15" s="109"/>
      <c r="N15" s="109"/>
      <c r="O15" s="109"/>
      <c r="P15" s="109"/>
      <c r="Q15" s="109"/>
      <c r="R15" s="109"/>
      <c r="S15" s="109"/>
      <c r="T15" s="109"/>
      <c r="U15" s="109"/>
      <c r="V15" s="109"/>
      <c r="W15" s="109"/>
      <c r="X15" s="109"/>
      <c r="Y15" s="109"/>
      <c r="Z15" s="109"/>
    </row>
    <row r="16" spans="1:26" ht="15.75" x14ac:dyDescent="0.25">
      <c r="A16" s="295" t="s">
        <v>310</v>
      </c>
      <c r="B16" s="241"/>
      <c r="C16" s="241"/>
      <c r="D16" s="241"/>
      <c r="E16" s="241"/>
      <c r="F16" s="242"/>
      <c r="G16" s="163"/>
      <c r="H16" s="163"/>
      <c r="I16" s="108"/>
      <c r="J16" s="109"/>
      <c r="K16" s="109"/>
      <c r="L16" s="109"/>
      <c r="M16" s="109"/>
      <c r="N16" s="109"/>
      <c r="O16" s="109"/>
      <c r="P16" s="109"/>
      <c r="Q16" s="109"/>
      <c r="R16" s="109"/>
      <c r="S16" s="109"/>
      <c r="T16" s="109"/>
      <c r="U16" s="109"/>
      <c r="V16" s="109"/>
      <c r="W16" s="109"/>
      <c r="X16" s="109"/>
      <c r="Y16" s="109"/>
      <c r="Z16" s="109"/>
    </row>
    <row r="17" spans="1:26" ht="15.75" x14ac:dyDescent="0.25">
      <c r="A17" s="295" t="s">
        <v>311</v>
      </c>
      <c r="B17" s="241"/>
      <c r="C17" s="241"/>
      <c r="D17" s="241"/>
      <c r="E17" s="241"/>
      <c r="F17" s="242"/>
      <c r="G17" s="163"/>
      <c r="H17" s="163"/>
      <c r="I17" s="108"/>
      <c r="J17" s="109"/>
      <c r="K17" s="109"/>
      <c r="L17" s="109"/>
      <c r="M17" s="109"/>
      <c r="N17" s="109"/>
      <c r="O17" s="109"/>
      <c r="P17" s="109"/>
      <c r="Q17" s="109"/>
      <c r="R17" s="109"/>
      <c r="S17" s="109"/>
      <c r="T17" s="109"/>
      <c r="U17" s="109"/>
      <c r="V17" s="109"/>
      <c r="W17" s="109"/>
      <c r="X17" s="109"/>
      <c r="Y17" s="109"/>
      <c r="Z17" s="109"/>
    </row>
    <row r="18" spans="1:26" ht="15" customHeight="1" x14ac:dyDescent="0.25">
      <c r="A18" s="164"/>
      <c r="B18" s="165"/>
      <c r="C18" s="165"/>
      <c r="D18" s="165"/>
      <c r="E18" s="165"/>
      <c r="F18" s="165"/>
      <c r="G18" s="165"/>
      <c r="H18" s="165"/>
      <c r="I18" s="174"/>
      <c r="J18" s="109"/>
      <c r="K18" s="109"/>
      <c r="L18" s="109"/>
      <c r="M18" s="109"/>
      <c r="N18" s="109"/>
      <c r="O18" s="109"/>
      <c r="P18" s="109"/>
      <c r="Q18" s="109"/>
      <c r="R18" s="109"/>
      <c r="S18" s="109"/>
      <c r="T18" s="109"/>
      <c r="U18" s="109"/>
      <c r="V18" s="109"/>
      <c r="W18" s="109"/>
      <c r="X18" s="109"/>
      <c r="Y18" s="109"/>
      <c r="Z18" s="109"/>
    </row>
    <row r="19" spans="1:26" ht="15.75" x14ac:dyDescent="0.25">
      <c r="A19" s="109"/>
      <c r="B19" s="109"/>
      <c r="C19" s="109"/>
      <c r="D19" s="4"/>
      <c r="E19" s="109"/>
      <c r="F19" s="109"/>
      <c r="G19" s="109"/>
      <c r="H19" s="109"/>
      <c r="I19" s="109"/>
      <c r="J19" s="109"/>
      <c r="K19" s="109"/>
      <c r="L19" s="109"/>
      <c r="M19" s="109"/>
      <c r="N19" s="109"/>
      <c r="O19" s="109"/>
      <c r="P19" s="109"/>
      <c r="Q19" s="109"/>
      <c r="R19" s="109"/>
      <c r="S19" s="109"/>
      <c r="T19" s="109"/>
      <c r="U19" s="109"/>
      <c r="V19" s="109"/>
      <c r="W19" s="109"/>
      <c r="X19" s="109"/>
      <c r="Y19" s="109"/>
      <c r="Z19" s="109"/>
    </row>
    <row r="20" spans="1:26" ht="15.75" x14ac:dyDescent="0.2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row>
    <row r="21" spans="1:26" ht="15.75" x14ac:dyDescent="0.2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row>
    <row r="22" spans="1:26" ht="15.75" x14ac:dyDescent="0.2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row>
    <row r="23" spans="1:26" ht="15.75" customHeight="1" x14ac:dyDescent="0.25">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row>
    <row r="24" spans="1:26" ht="15.75" customHeight="1" x14ac:dyDescent="0.2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row>
    <row r="25" spans="1:26" ht="15.75" customHeight="1" x14ac:dyDescent="0.25">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1:26" ht="15.7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row>
    <row r="27" spans="1:26" ht="15.75" customHeight="1" x14ac:dyDescent="0.2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1:26" ht="15.75" customHeight="1" x14ac:dyDescent="0.2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ht="15.75" customHeight="1" x14ac:dyDescent="0.2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1:26" ht="15.75" customHeight="1" x14ac:dyDescent="0.2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row>
    <row r="31" spans="1:26" ht="15.75" customHeight="1" x14ac:dyDescent="0.2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5.75" customHeight="1" x14ac:dyDescent="0.2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1:26" ht="15.75" customHeight="1" x14ac:dyDescent="0.2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ht="15.75" customHeight="1" x14ac:dyDescent="0.2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5.7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ht="15.75" customHeight="1" x14ac:dyDescent="0.2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row r="37" spans="1:26" ht="15.75" customHeight="1" x14ac:dyDescent="0.2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ht="15.75" customHeight="1" x14ac:dyDescent="0.2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row>
    <row r="39" spans="1:26" ht="15.75" customHeight="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15.75" customHeight="1" x14ac:dyDescent="0.2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5.75" customHeight="1" x14ac:dyDescent="0.2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5.75" customHeight="1"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5.75"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15.75" customHeight="1"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5.7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5.75" customHeight="1"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5.75"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5.75" customHeight="1" x14ac:dyDescent="0.2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5.75" customHeight="1"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5.75" customHeight="1" x14ac:dyDescent="0.2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15.75" customHeight="1" x14ac:dyDescent="0.2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15.75" customHeight="1" x14ac:dyDescent="0.2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15.75" customHeight="1" x14ac:dyDescent="0.2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6" ht="15.75" customHeight="1" x14ac:dyDescent="0.2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5.75" customHeight="1" x14ac:dyDescent="0.2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5.75" customHeight="1" x14ac:dyDescent="0.2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15.75" customHeight="1" x14ac:dyDescent="0.2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5.75" customHeight="1" x14ac:dyDescent="0.2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5.75" customHeight="1" x14ac:dyDescent="0.2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5.75" customHeight="1" x14ac:dyDescent="0.2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5.75" customHeight="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15.75" customHeight="1" x14ac:dyDescent="0.2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15.75" customHeight="1" x14ac:dyDescent="0.2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15.75" customHeight="1" x14ac:dyDescent="0.2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15.75" customHeight="1" x14ac:dyDescent="0.2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15.75" customHeight="1" x14ac:dyDescent="0.2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15.75" customHeight="1" x14ac:dyDescent="0.2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15.75" customHeight="1" x14ac:dyDescent="0.2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15.75" customHeight="1" x14ac:dyDescent="0.2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5.75" customHeight="1" x14ac:dyDescent="0.2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5.75" customHeight="1" x14ac:dyDescent="0.2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5.75" customHeight="1" x14ac:dyDescent="0.2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5.75" customHeight="1" x14ac:dyDescent="0.2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15.75" customHeight="1" x14ac:dyDescent="0.2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15.75" customHeight="1" x14ac:dyDescent="0.2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5.75" customHeight="1" x14ac:dyDescent="0.2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5.75" customHeight="1" x14ac:dyDescent="0.2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5.75" customHeight="1" x14ac:dyDescent="0.2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5.75" customHeight="1" x14ac:dyDescent="0.2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5.75" customHeight="1" x14ac:dyDescent="0.2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5.75" customHeight="1" x14ac:dyDescent="0.25">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15.75" customHeight="1" x14ac:dyDescent="0.25">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15.75" customHeight="1" x14ac:dyDescent="0.2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5.75" customHeight="1" x14ac:dyDescent="0.25">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15.75" customHeight="1" x14ac:dyDescent="0.25">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5.75" customHeight="1" x14ac:dyDescent="0.25">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5.75" customHeight="1" x14ac:dyDescent="0.25">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5.75" customHeight="1" x14ac:dyDescent="0.25">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5.75" customHeight="1" x14ac:dyDescent="0.25">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5.75" customHeight="1" x14ac:dyDescent="0.25">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5.75" customHeight="1" x14ac:dyDescent="0.25">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5.75" customHeight="1" x14ac:dyDescent="0.25">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5.75" customHeight="1" x14ac:dyDescent="0.25">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5.75" customHeight="1" x14ac:dyDescent="0.25">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5.75" customHeight="1" x14ac:dyDescent="0.25">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5.75" customHeight="1" x14ac:dyDescent="0.25">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5.75" customHeight="1" x14ac:dyDescent="0.25">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5.75" customHeight="1" x14ac:dyDescent="0.25">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15.75" customHeight="1" x14ac:dyDescent="0.25">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5.75" customHeight="1" x14ac:dyDescent="0.2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5.75" customHeight="1" x14ac:dyDescent="0.2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5.75" customHeight="1" x14ac:dyDescent="0.2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5.75" customHeight="1" x14ac:dyDescent="0.2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5.75" customHeight="1" x14ac:dyDescent="0.2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5.75" customHeight="1" x14ac:dyDescent="0.2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5.75" customHeight="1" x14ac:dyDescent="0.2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5.75" customHeight="1" x14ac:dyDescent="0.2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5.75" customHeight="1" x14ac:dyDescent="0.2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5.75" customHeight="1" x14ac:dyDescent="0.2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5.75" customHeight="1" x14ac:dyDescent="0.2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5.75" customHeight="1" x14ac:dyDescent="0.2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5.75" customHeight="1" x14ac:dyDescent="0.2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5.75" customHeight="1" x14ac:dyDescent="0.2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5.75" customHeight="1" x14ac:dyDescent="0.2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5.75" customHeight="1" x14ac:dyDescent="0.2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5.75" customHeight="1" x14ac:dyDescent="0.2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5.75" customHeight="1" x14ac:dyDescent="0.2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5.75" customHeight="1" x14ac:dyDescent="0.2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5.75" customHeight="1" x14ac:dyDescent="0.2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5.75" customHeight="1" x14ac:dyDescent="0.2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5.75" customHeight="1" x14ac:dyDescent="0.2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5.75" customHeight="1" x14ac:dyDescent="0.2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5.75" customHeight="1" x14ac:dyDescent="0.2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5.75" customHeight="1" x14ac:dyDescent="0.2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5.75" customHeight="1" x14ac:dyDescent="0.2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5.75" customHeight="1" x14ac:dyDescent="0.2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5.75" customHeight="1" x14ac:dyDescent="0.2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5.75" customHeight="1" x14ac:dyDescent="0.2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5.75" customHeight="1" x14ac:dyDescent="0.2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5.75" customHeight="1" x14ac:dyDescent="0.2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5.75" customHeight="1" x14ac:dyDescent="0.2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5.75" customHeight="1" x14ac:dyDescent="0.2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5.75" customHeight="1" x14ac:dyDescent="0.2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5.75" customHeight="1" x14ac:dyDescent="0.2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5.75" customHeight="1" x14ac:dyDescent="0.2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5.75" customHeight="1" x14ac:dyDescent="0.2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5.75" customHeight="1" x14ac:dyDescent="0.2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5.75" customHeight="1" x14ac:dyDescent="0.2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5.75" customHeight="1" x14ac:dyDescent="0.2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5.75" customHeight="1" x14ac:dyDescent="0.2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5.75" customHeight="1" x14ac:dyDescent="0.2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5.75" customHeight="1" x14ac:dyDescent="0.2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5.75" customHeight="1" x14ac:dyDescent="0.2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5.75" customHeight="1" x14ac:dyDescent="0.2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5.75" customHeight="1" x14ac:dyDescent="0.2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5.75" customHeight="1" x14ac:dyDescent="0.25">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5.75" customHeight="1" x14ac:dyDescent="0.25">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5.75" customHeight="1" x14ac:dyDescent="0.25">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5.75" customHeight="1" x14ac:dyDescent="0.2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5.75" customHeight="1" x14ac:dyDescent="0.2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5.75" customHeight="1" x14ac:dyDescent="0.25">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5.75" customHeight="1" x14ac:dyDescent="0.2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5.75" customHeight="1" x14ac:dyDescent="0.25">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5.75" customHeight="1" x14ac:dyDescent="0.2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5.75" customHeight="1" x14ac:dyDescent="0.25">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5.75" customHeight="1" x14ac:dyDescent="0.2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5.75" customHeight="1" x14ac:dyDescent="0.25">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5.75" customHeight="1" x14ac:dyDescent="0.2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5.75" customHeight="1" x14ac:dyDescent="0.2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5.75" customHeight="1" x14ac:dyDescent="0.2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5.75" customHeight="1" x14ac:dyDescent="0.2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5.75" customHeight="1" x14ac:dyDescent="0.2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5.75" customHeight="1" x14ac:dyDescent="0.2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5.75" customHeight="1" x14ac:dyDescent="0.2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5.75" customHeight="1" x14ac:dyDescent="0.2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5.75" customHeight="1" x14ac:dyDescent="0.2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5.75" customHeight="1" x14ac:dyDescent="0.2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5.75" customHeight="1" x14ac:dyDescent="0.2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5.75" customHeight="1" x14ac:dyDescent="0.2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5.75" customHeight="1" x14ac:dyDescent="0.2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5.75" customHeight="1" x14ac:dyDescent="0.2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5.75" customHeight="1" x14ac:dyDescent="0.2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5.75" customHeight="1" x14ac:dyDescent="0.2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5.75" customHeight="1" x14ac:dyDescent="0.2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5.75" customHeight="1" x14ac:dyDescent="0.2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5.75" customHeight="1" x14ac:dyDescent="0.2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5.75" customHeight="1" x14ac:dyDescent="0.2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5.75" customHeight="1" x14ac:dyDescent="0.2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5.75" customHeight="1" x14ac:dyDescent="0.2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5.75" customHeight="1" x14ac:dyDescent="0.2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5.75" customHeight="1" x14ac:dyDescent="0.2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5.75" customHeight="1" x14ac:dyDescent="0.2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5.75" customHeight="1" x14ac:dyDescent="0.2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5.75" customHeight="1" x14ac:dyDescent="0.2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5.75" customHeight="1" x14ac:dyDescent="0.2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5.75" customHeight="1" x14ac:dyDescent="0.2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5.75" customHeight="1" x14ac:dyDescent="0.2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5.75" customHeight="1" x14ac:dyDescent="0.2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5.75" customHeight="1" x14ac:dyDescent="0.2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5.75" customHeight="1" x14ac:dyDescent="0.2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5.75" customHeight="1" x14ac:dyDescent="0.2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5.75" customHeight="1" x14ac:dyDescent="0.2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5.75" customHeight="1" x14ac:dyDescent="0.2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5.75" customHeight="1" x14ac:dyDescent="0.2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5.75" customHeight="1" x14ac:dyDescent="0.2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5.75" customHeight="1" x14ac:dyDescent="0.2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5.75" customHeight="1" x14ac:dyDescent="0.2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5.75" customHeight="1" x14ac:dyDescent="0.2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5.75" customHeight="1" x14ac:dyDescent="0.2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5.75" customHeight="1" x14ac:dyDescent="0.2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5.75" customHeight="1" x14ac:dyDescent="0.2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5.75" customHeight="1" x14ac:dyDescent="0.2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5.75" customHeight="1" x14ac:dyDescent="0.2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5.75" customHeight="1" x14ac:dyDescent="0.2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5.75" customHeight="1" x14ac:dyDescent="0.2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5.75" customHeight="1" x14ac:dyDescent="0.2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5.75" customHeight="1" x14ac:dyDescent="0.2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5.75" customHeight="1" x14ac:dyDescent="0.2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5.75" customHeight="1" x14ac:dyDescent="0.2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5.75" customHeight="1" x14ac:dyDescent="0.2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5.75" customHeight="1" x14ac:dyDescent="0.2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5.75" customHeight="1" x14ac:dyDescent="0.2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5.75" customHeight="1" x14ac:dyDescent="0.2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5.75" customHeight="1" x14ac:dyDescent="0.2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5.75" customHeight="1" x14ac:dyDescent="0.2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5.75" customHeight="1" x14ac:dyDescent="0.2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5.75" customHeight="1" x14ac:dyDescent="0.2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5.75" customHeight="1" x14ac:dyDescent="0.2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5.75" customHeight="1" x14ac:dyDescent="0.2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5.75" customHeight="1" x14ac:dyDescent="0.2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5.75" customHeight="1" x14ac:dyDescent="0.2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5.75" customHeight="1" x14ac:dyDescent="0.25">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2">
    <mergeCell ref="A13:F13"/>
    <mergeCell ref="A14:F14"/>
    <mergeCell ref="A15:F15"/>
    <mergeCell ref="A16:F16"/>
    <mergeCell ref="A17:F17"/>
    <mergeCell ref="A10:H10"/>
    <mergeCell ref="A11:H11"/>
    <mergeCell ref="A1:C3"/>
    <mergeCell ref="D2:I2"/>
    <mergeCell ref="A7:H7"/>
    <mergeCell ref="A8:H8"/>
    <mergeCell ref="A9:H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sqref="A1:A4"/>
    </sheetView>
  </sheetViews>
  <sheetFormatPr baseColWidth="10" defaultColWidth="11.21875" defaultRowHeight="15" customHeight="1" x14ac:dyDescent="0.2"/>
  <cols>
    <col min="1" max="1" width="1.33203125" customWidth="1"/>
    <col min="2" max="2" width="2" customWidth="1"/>
    <col min="3" max="3" width="64.6640625" customWidth="1"/>
    <col min="4" max="4" width="3.88671875" customWidth="1"/>
    <col min="5" max="5" width="4.77734375" customWidth="1"/>
    <col min="6" max="6" width="12.77734375" customWidth="1"/>
    <col min="7" max="26" width="10.5546875" customWidth="1"/>
  </cols>
  <sheetData>
    <row r="1" spans="1:26" x14ac:dyDescent="0.2">
      <c r="A1" s="315"/>
      <c r="B1" s="287" t="s">
        <v>0</v>
      </c>
      <c r="C1" s="271"/>
      <c r="D1" s="316" t="s">
        <v>312</v>
      </c>
      <c r="E1" s="270"/>
      <c r="F1" s="270"/>
      <c r="G1" s="270"/>
      <c r="H1" s="270"/>
      <c r="I1" s="80"/>
    </row>
    <row r="2" spans="1:26" ht="15.75" customHeight="1" x14ac:dyDescent="0.2">
      <c r="A2" s="259"/>
      <c r="B2" s="272"/>
      <c r="C2" s="273"/>
      <c r="D2" s="272"/>
      <c r="E2" s="259"/>
      <c r="F2" s="259"/>
      <c r="G2" s="259"/>
      <c r="H2" s="259"/>
      <c r="I2" s="84"/>
    </row>
    <row r="3" spans="1:26" ht="15" customHeight="1" x14ac:dyDescent="0.2">
      <c r="A3" s="259"/>
      <c r="B3" s="272"/>
      <c r="C3" s="273"/>
      <c r="D3" s="272"/>
      <c r="E3" s="259"/>
      <c r="F3" s="259"/>
      <c r="G3" s="259"/>
      <c r="H3" s="259"/>
      <c r="I3" s="84"/>
    </row>
    <row r="4" spans="1:26" ht="15.75" customHeight="1" x14ac:dyDescent="0.2">
      <c r="A4" s="275"/>
      <c r="B4" s="274"/>
      <c r="C4" s="276"/>
      <c r="D4" s="317"/>
      <c r="E4" s="263"/>
      <c r="F4" s="263"/>
      <c r="G4" s="263"/>
      <c r="H4" s="263"/>
      <c r="I4" s="84"/>
    </row>
    <row r="5" spans="1:26" ht="15.75" x14ac:dyDescent="0.2">
      <c r="A5" s="8"/>
      <c r="B5" s="189">
        <v>1</v>
      </c>
      <c r="C5" s="190" t="s">
        <v>313</v>
      </c>
      <c r="D5" s="311"/>
      <c r="E5" s="241"/>
      <c r="F5" s="241"/>
      <c r="G5" s="241"/>
      <c r="H5" s="242"/>
      <c r="I5" s="84"/>
    </row>
    <row r="6" spans="1:26" ht="15.75" x14ac:dyDescent="0.2">
      <c r="A6" s="8"/>
      <c r="B6" s="191">
        <v>2</v>
      </c>
      <c r="C6" s="192" t="s">
        <v>314</v>
      </c>
      <c r="D6" s="311"/>
      <c r="E6" s="241"/>
      <c r="F6" s="241"/>
      <c r="G6" s="241"/>
      <c r="H6" s="242"/>
      <c r="I6" s="84"/>
      <c r="J6" s="81"/>
      <c r="K6" s="81"/>
      <c r="L6" s="81"/>
      <c r="M6" s="81"/>
      <c r="N6" s="81"/>
      <c r="O6" s="81"/>
      <c r="P6" s="81"/>
      <c r="Q6" s="81"/>
      <c r="R6" s="81"/>
      <c r="S6" s="81"/>
      <c r="T6" s="81"/>
      <c r="U6" s="81"/>
      <c r="V6" s="81"/>
      <c r="W6" s="81"/>
      <c r="X6" s="81"/>
      <c r="Y6" s="81"/>
      <c r="Z6" s="81"/>
    </row>
    <row r="7" spans="1:26" ht="31.5" x14ac:dyDescent="0.2">
      <c r="A7" s="8"/>
      <c r="B7" s="191">
        <v>3</v>
      </c>
      <c r="C7" s="193" t="s">
        <v>315</v>
      </c>
      <c r="D7" s="311"/>
      <c r="E7" s="241"/>
      <c r="F7" s="241"/>
      <c r="G7" s="241"/>
      <c r="H7" s="242"/>
      <c r="I7" s="84"/>
    </row>
    <row r="8" spans="1:26" ht="15.75" x14ac:dyDescent="0.2">
      <c r="A8" s="8"/>
      <c r="B8" s="191">
        <v>4</v>
      </c>
      <c r="C8" s="192" t="s">
        <v>316</v>
      </c>
      <c r="D8" s="311"/>
      <c r="E8" s="241"/>
      <c r="F8" s="241"/>
      <c r="G8" s="241"/>
      <c r="H8" s="242"/>
      <c r="I8" s="84"/>
    </row>
    <row r="9" spans="1:26" ht="15.75" customHeight="1" x14ac:dyDescent="0.2">
      <c r="A9" s="8"/>
      <c r="B9" s="313"/>
      <c r="C9" s="241"/>
      <c r="D9" s="241"/>
      <c r="E9" s="241"/>
      <c r="F9" s="241"/>
      <c r="G9" s="241"/>
      <c r="H9" s="241"/>
      <c r="I9" s="84"/>
      <c r="J9" s="81"/>
      <c r="K9" s="81"/>
      <c r="L9" s="81"/>
      <c r="M9" s="81"/>
      <c r="N9" s="81"/>
      <c r="O9" s="81"/>
      <c r="P9" s="81"/>
      <c r="Q9" s="81"/>
      <c r="R9" s="81"/>
      <c r="S9" s="81"/>
      <c r="T9" s="81"/>
      <c r="U9" s="81"/>
      <c r="V9" s="81"/>
      <c r="W9" s="81"/>
      <c r="X9" s="81"/>
      <c r="Y9" s="81"/>
      <c r="Z9" s="81"/>
    </row>
    <row r="10" spans="1:26" ht="15.75" x14ac:dyDescent="0.25">
      <c r="A10" s="8"/>
      <c r="B10" s="191">
        <v>5</v>
      </c>
      <c r="C10" s="194" t="s">
        <v>317</v>
      </c>
      <c r="D10" s="195" t="s">
        <v>318</v>
      </c>
      <c r="E10" s="195" t="s">
        <v>319</v>
      </c>
      <c r="F10" s="314" t="s">
        <v>85</v>
      </c>
      <c r="G10" s="241"/>
      <c r="H10" s="242"/>
      <c r="I10" s="84"/>
      <c r="J10" s="81"/>
      <c r="K10" s="81"/>
      <c r="L10" s="81"/>
      <c r="M10" s="81"/>
      <c r="N10" s="81"/>
      <c r="O10" s="81"/>
      <c r="P10" s="81"/>
      <c r="Q10" s="81"/>
      <c r="R10" s="81"/>
      <c r="S10" s="81"/>
      <c r="T10" s="81"/>
      <c r="U10" s="81"/>
      <c r="V10" s="81"/>
      <c r="W10" s="81"/>
      <c r="X10" s="81"/>
      <c r="Y10" s="81"/>
      <c r="Z10" s="81"/>
    </row>
    <row r="11" spans="1:26" x14ac:dyDescent="0.2">
      <c r="A11" s="8"/>
      <c r="B11" s="196" t="s">
        <v>320</v>
      </c>
      <c r="C11" s="197" t="s">
        <v>321</v>
      </c>
      <c r="D11" s="198"/>
      <c r="E11" s="198"/>
      <c r="F11" s="311"/>
      <c r="G11" s="241"/>
      <c r="H11" s="242"/>
      <c r="I11" s="84"/>
    </row>
    <row r="12" spans="1:26" x14ac:dyDescent="0.2">
      <c r="A12" s="8"/>
      <c r="B12" s="196" t="s">
        <v>322</v>
      </c>
      <c r="C12" s="197" t="s">
        <v>323</v>
      </c>
      <c r="D12" s="198"/>
      <c r="E12" s="198"/>
      <c r="F12" s="311"/>
      <c r="G12" s="241"/>
      <c r="H12" s="242"/>
      <c r="I12" s="84"/>
      <c r="J12" s="81"/>
      <c r="K12" s="81"/>
      <c r="L12" s="81"/>
      <c r="M12" s="81"/>
      <c r="N12" s="81"/>
      <c r="O12" s="81"/>
      <c r="P12" s="81"/>
      <c r="Q12" s="81"/>
      <c r="R12" s="81"/>
      <c r="S12" s="81"/>
      <c r="T12" s="81"/>
      <c r="U12" s="81"/>
      <c r="V12" s="81"/>
      <c r="W12" s="81"/>
      <c r="X12" s="81"/>
      <c r="Y12" s="81"/>
      <c r="Z12" s="81"/>
    </row>
    <row r="13" spans="1:26" x14ac:dyDescent="0.2">
      <c r="A13" s="8"/>
      <c r="B13" s="196" t="s">
        <v>324</v>
      </c>
      <c r="C13" s="197" t="s">
        <v>325</v>
      </c>
      <c r="D13" s="198"/>
      <c r="E13" s="198"/>
      <c r="F13" s="311"/>
      <c r="G13" s="241"/>
      <c r="H13" s="242"/>
      <c r="I13" s="84"/>
    </row>
    <row r="14" spans="1:26" ht="30" x14ac:dyDescent="0.2">
      <c r="A14" s="8"/>
      <c r="B14" s="196" t="s">
        <v>326</v>
      </c>
      <c r="C14" s="197" t="s">
        <v>327</v>
      </c>
      <c r="D14" s="198"/>
      <c r="E14" s="198"/>
      <c r="F14" s="311"/>
      <c r="G14" s="241"/>
      <c r="H14" s="242"/>
      <c r="I14" s="84"/>
    </row>
    <row r="15" spans="1:26" ht="30" customHeight="1" x14ac:dyDescent="0.2">
      <c r="A15" s="8"/>
      <c r="B15" s="196" t="s">
        <v>328</v>
      </c>
      <c r="C15" s="197" t="s">
        <v>329</v>
      </c>
      <c r="D15" s="198"/>
      <c r="E15" s="198"/>
      <c r="F15" s="311"/>
      <c r="G15" s="241"/>
      <c r="H15" s="242"/>
      <c r="I15" s="84"/>
    </row>
    <row r="16" spans="1:26" x14ac:dyDescent="0.2">
      <c r="A16" s="8"/>
      <c r="B16" s="196" t="s">
        <v>330</v>
      </c>
      <c r="C16" s="197" t="s">
        <v>331</v>
      </c>
      <c r="D16" s="198"/>
      <c r="E16" s="198"/>
      <c r="F16" s="311"/>
      <c r="G16" s="241"/>
      <c r="H16" s="242"/>
      <c r="I16" s="84"/>
    </row>
    <row r="17" spans="1:26" x14ac:dyDescent="0.2">
      <c r="A17" s="8"/>
      <c r="B17" s="196" t="s">
        <v>332</v>
      </c>
      <c r="C17" s="197" t="s">
        <v>333</v>
      </c>
      <c r="D17" s="198"/>
      <c r="E17" s="198"/>
      <c r="F17" s="311"/>
      <c r="G17" s="241"/>
      <c r="H17" s="242"/>
      <c r="I17" s="84"/>
    </row>
    <row r="18" spans="1:26" ht="30" x14ac:dyDescent="0.2">
      <c r="A18" s="8"/>
      <c r="B18" s="196" t="s">
        <v>334</v>
      </c>
      <c r="C18" s="197" t="s">
        <v>335</v>
      </c>
      <c r="D18" s="198"/>
      <c r="E18" s="198"/>
      <c r="F18" s="311"/>
      <c r="G18" s="241"/>
      <c r="H18" s="242"/>
      <c r="I18" s="84"/>
    </row>
    <row r="19" spans="1:26" x14ac:dyDescent="0.2">
      <c r="A19" s="8"/>
      <c r="B19" s="196" t="s">
        <v>336</v>
      </c>
      <c r="C19" s="197" t="s">
        <v>337</v>
      </c>
      <c r="D19" s="198"/>
      <c r="E19" s="198"/>
      <c r="F19" s="311"/>
      <c r="G19" s="241"/>
      <c r="H19" s="242"/>
      <c r="I19" s="84"/>
    </row>
    <row r="20" spans="1:26" x14ac:dyDescent="0.2">
      <c r="A20" s="8"/>
      <c r="B20" s="196" t="s">
        <v>338</v>
      </c>
      <c r="C20" s="197" t="s">
        <v>339</v>
      </c>
      <c r="D20" s="198"/>
      <c r="E20" s="198"/>
      <c r="F20" s="311"/>
      <c r="G20" s="241"/>
      <c r="H20" s="242"/>
      <c r="I20" s="84"/>
    </row>
    <row r="21" spans="1:26" ht="15.75" customHeight="1" x14ac:dyDescent="0.2">
      <c r="A21" s="8"/>
      <c r="B21" s="196" t="s">
        <v>340</v>
      </c>
      <c r="C21" s="197" t="s">
        <v>341</v>
      </c>
      <c r="D21" s="198"/>
      <c r="E21" s="198"/>
      <c r="F21" s="311"/>
      <c r="G21" s="241"/>
      <c r="H21" s="242"/>
      <c r="I21" s="84"/>
    </row>
    <row r="22" spans="1:26" ht="15.75" customHeight="1" x14ac:dyDescent="0.2">
      <c r="A22" s="8"/>
      <c r="B22" s="196" t="s">
        <v>342</v>
      </c>
      <c r="C22" s="197" t="s">
        <v>343</v>
      </c>
      <c r="D22" s="198"/>
      <c r="E22" s="198"/>
      <c r="F22" s="311"/>
      <c r="G22" s="241"/>
      <c r="H22" s="242"/>
      <c r="I22" s="84"/>
      <c r="J22" s="81"/>
      <c r="K22" s="81"/>
      <c r="L22" s="81"/>
      <c r="M22" s="81"/>
      <c r="N22" s="81"/>
      <c r="O22" s="81"/>
      <c r="P22" s="81"/>
      <c r="Q22" s="81"/>
      <c r="R22" s="81"/>
      <c r="S22" s="81"/>
      <c r="T22" s="81"/>
      <c r="U22" s="81"/>
      <c r="V22" s="81"/>
      <c r="W22" s="81"/>
      <c r="X22" s="81"/>
      <c r="Y22" s="81"/>
      <c r="Z22" s="81"/>
    </row>
    <row r="23" spans="1:26" ht="15.75" customHeight="1" x14ac:dyDescent="0.2">
      <c r="A23" s="8"/>
      <c r="B23" s="199" t="s">
        <v>344</v>
      </c>
      <c r="C23" s="197" t="s">
        <v>345</v>
      </c>
      <c r="D23" s="198"/>
      <c r="E23" s="198"/>
      <c r="F23" s="311"/>
      <c r="G23" s="241"/>
      <c r="H23" s="242"/>
      <c r="I23" s="84"/>
    </row>
    <row r="24" spans="1:26" ht="15.75" customHeight="1" x14ac:dyDescent="0.25">
      <c r="A24" s="8"/>
      <c r="B24" s="85"/>
      <c r="C24" s="18"/>
      <c r="D24" s="8"/>
      <c r="E24" s="8"/>
      <c r="F24" s="8"/>
      <c r="G24" s="8"/>
      <c r="H24" s="8"/>
      <c r="I24" s="84"/>
    </row>
    <row r="25" spans="1:26" ht="30" customHeight="1" x14ac:dyDescent="0.2">
      <c r="A25" s="8"/>
      <c r="B25" s="200">
        <v>6</v>
      </c>
      <c r="C25" s="201" t="s">
        <v>346</v>
      </c>
      <c r="D25" s="311"/>
      <c r="E25" s="241"/>
      <c r="F25" s="241"/>
      <c r="G25" s="241"/>
      <c r="H25" s="242"/>
      <c r="I25" s="84"/>
    </row>
    <row r="26" spans="1:26" ht="15.75" customHeight="1" x14ac:dyDescent="0.2">
      <c r="A26" s="8"/>
      <c r="B26" s="312"/>
      <c r="C26" s="241"/>
      <c r="D26" s="241"/>
      <c r="E26" s="241"/>
      <c r="F26" s="241"/>
      <c r="G26" s="241"/>
      <c r="H26" s="241"/>
      <c r="I26" s="84"/>
    </row>
    <row r="27" spans="1:26" ht="52.5" customHeight="1" x14ac:dyDescent="0.2">
      <c r="A27" s="8"/>
      <c r="B27" s="200">
        <v>7</v>
      </c>
      <c r="C27" s="201" t="s">
        <v>347</v>
      </c>
      <c r="D27" s="311"/>
      <c r="E27" s="241"/>
      <c r="F27" s="241"/>
      <c r="G27" s="241"/>
      <c r="H27" s="242"/>
      <c r="I27" s="84"/>
    </row>
    <row r="28" spans="1:26" ht="15.75" customHeight="1" x14ac:dyDescent="0.2">
      <c r="A28" s="8"/>
      <c r="B28" s="85"/>
      <c r="C28" s="8"/>
      <c r="D28" s="8"/>
      <c r="E28" s="8"/>
      <c r="F28" s="8"/>
      <c r="G28" s="8"/>
      <c r="H28" s="8"/>
      <c r="I28" s="84"/>
    </row>
    <row r="29" spans="1:26" ht="15.75" customHeight="1" x14ac:dyDescent="0.2">
      <c r="A29" s="8"/>
      <c r="B29" s="85"/>
      <c r="C29" s="8"/>
      <c r="D29" s="8"/>
      <c r="E29" s="8"/>
      <c r="F29" s="8"/>
      <c r="G29" s="8"/>
      <c r="H29" s="8"/>
      <c r="I29" s="84"/>
    </row>
    <row r="30" spans="1:26" ht="15.75" customHeight="1" x14ac:dyDescent="0.2">
      <c r="A30" s="81"/>
      <c r="B30" s="104"/>
      <c r="C30" s="105"/>
      <c r="D30" s="105"/>
      <c r="E30" s="105"/>
      <c r="F30" s="105"/>
      <c r="G30" s="105"/>
      <c r="H30" s="105"/>
      <c r="I30" s="106"/>
    </row>
    <row r="31" spans="1:26" ht="15.75" customHeight="1" x14ac:dyDescent="0.2">
      <c r="A31" s="81"/>
      <c r="I31" s="8"/>
    </row>
    <row r="32" spans="1:26" ht="15.75" customHeight="1" x14ac:dyDescent="0.2">
      <c r="A32" s="81"/>
    </row>
    <row r="33" spans="1:1" ht="15.75" customHeight="1" x14ac:dyDescent="0.2">
      <c r="A33" s="81"/>
    </row>
    <row r="34" spans="1:1" ht="15.75" customHeight="1" x14ac:dyDescent="0.2">
      <c r="A34" s="81"/>
    </row>
    <row r="35" spans="1:1" ht="15.75" customHeight="1" x14ac:dyDescent="0.2">
      <c r="A35" s="81"/>
    </row>
    <row r="36" spans="1:1" ht="15.75" customHeight="1" x14ac:dyDescent="0.2">
      <c r="A36" s="81"/>
    </row>
    <row r="37" spans="1:1" ht="15.75" customHeight="1" x14ac:dyDescent="0.2">
      <c r="A37" s="81"/>
    </row>
    <row r="38" spans="1:1" ht="15.75" customHeight="1" x14ac:dyDescent="0.2">
      <c r="A38" s="81"/>
    </row>
    <row r="39" spans="1:1" ht="15.75" customHeight="1" x14ac:dyDescent="0.2">
      <c r="A39" s="81"/>
    </row>
    <row r="40" spans="1:1" ht="15.75" customHeight="1" x14ac:dyDescent="0.2">
      <c r="A40" s="81"/>
    </row>
    <row r="41" spans="1:1" ht="15.75" customHeight="1" x14ac:dyDescent="0.2">
      <c r="A41" s="81"/>
    </row>
    <row r="42" spans="1:1" ht="15.75" customHeight="1" x14ac:dyDescent="0.2">
      <c r="A42" s="81"/>
    </row>
    <row r="43" spans="1:1" ht="15.75" customHeight="1" x14ac:dyDescent="0.2">
      <c r="A43" s="81"/>
    </row>
    <row r="44" spans="1:1" ht="15.75" customHeight="1" x14ac:dyDescent="0.2">
      <c r="A44" s="81"/>
    </row>
    <row r="45" spans="1:1" ht="15.75" customHeight="1" x14ac:dyDescent="0.2">
      <c r="A45" s="81"/>
    </row>
    <row r="46" spans="1:1" ht="15.75" customHeight="1" x14ac:dyDescent="0.2">
      <c r="A46" s="81"/>
    </row>
    <row r="47" spans="1:1" ht="15.75" customHeight="1" x14ac:dyDescent="0.2">
      <c r="A47" s="81"/>
    </row>
    <row r="48" spans="1:1" ht="15.75" customHeight="1" x14ac:dyDescent="0.2">
      <c r="A48" s="81"/>
    </row>
    <row r="49" spans="1:1" ht="15.75" customHeight="1" x14ac:dyDescent="0.2">
      <c r="A49" s="81"/>
    </row>
    <row r="50" spans="1:1" ht="15.75" customHeight="1" x14ac:dyDescent="0.2">
      <c r="A50" s="81"/>
    </row>
    <row r="51" spans="1:1" ht="15.75" customHeight="1" x14ac:dyDescent="0.2">
      <c r="A51" s="81"/>
    </row>
    <row r="52" spans="1:1" ht="15.75" customHeight="1" x14ac:dyDescent="0.2">
      <c r="A52" s="81"/>
    </row>
    <row r="53" spans="1:1" ht="15.75" customHeight="1" x14ac:dyDescent="0.2">
      <c r="A53" s="81"/>
    </row>
    <row r="54" spans="1:1" ht="15.75" customHeight="1" x14ac:dyDescent="0.2">
      <c r="A54" s="81"/>
    </row>
    <row r="55" spans="1:1" ht="15.75" customHeight="1" x14ac:dyDescent="0.2">
      <c r="A55" s="81"/>
    </row>
    <row r="56" spans="1:1" ht="15.75" customHeight="1" x14ac:dyDescent="0.2">
      <c r="A56" s="81"/>
    </row>
    <row r="57" spans="1:1" ht="15.75" customHeight="1" x14ac:dyDescent="0.2">
      <c r="A57" s="81"/>
    </row>
    <row r="58" spans="1:1" ht="15.75" customHeight="1" x14ac:dyDescent="0.2">
      <c r="A58" s="81"/>
    </row>
    <row r="59" spans="1:1" ht="15.75" customHeight="1" x14ac:dyDescent="0.2">
      <c r="A59" s="81"/>
    </row>
    <row r="60" spans="1:1" ht="15.75" customHeight="1" x14ac:dyDescent="0.2">
      <c r="A60" s="81"/>
    </row>
    <row r="61" spans="1:1" ht="15.75" customHeight="1" x14ac:dyDescent="0.2">
      <c r="A61" s="81"/>
    </row>
    <row r="62" spans="1:1" ht="15.75" customHeight="1" x14ac:dyDescent="0.2">
      <c r="A62" s="81"/>
    </row>
    <row r="63" spans="1:1" ht="15.75" customHeight="1" x14ac:dyDescent="0.2">
      <c r="A63" s="81"/>
    </row>
    <row r="64" spans="1:1" ht="15.75" customHeight="1" x14ac:dyDescent="0.2">
      <c r="A64" s="81"/>
    </row>
    <row r="65" spans="1:1" ht="15.75" customHeight="1" x14ac:dyDescent="0.2">
      <c r="A65" s="81"/>
    </row>
    <row r="66" spans="1:1" ht="15.75" customHeight="1" x14ac:dyDescent="0.2">
      <c r="A66" s="81"/>
    </row>
    <row r="67" spans="1:1" ht="15.75" customHeight="1" x14ac:dyDescent="0.2">
      <c r="A67" s="81"/>
    </row>
    <row r="68" spans="1:1" ht="15.75" customHeight="1" x14ac:dyDescent="0.2">
      <c r="A68" s="81"/>
    </row>
    <row r="69" spans="1:1" ht="15.75" customHeight="1" x14ac:dyDescent="0.2">
      <c r="A69" s="81"/>
    </row>
    <row r="70" spans="1:1" ht="15.75" customHeight="1" x14ac:dyDescent="0.2">
      <c r="A70" s="81"/>
    </row>
    <row r="71" spans="1:1" ht="15.75" customHeight="1" x14ac:dyDescent="0.2">
      <c r="A71" s="81"/>
    </row>
    <row r="72" spans="1:1" ht="15.75" customHeight="1" x14ac:dyDescent="0.2">
      <c r="A72" s="81"/>
    </row>
    <row r="73" spans="1:1" ht="15.75" customHeight="1" x14ac:dyDescent="0.2">
      <c r="A73" s="81"/>
    </row>
    <row r="74" spans="1:1" ht="15.75" customHeight="1" x14ac:dyDescent="0.2">
      <c r="A74" s="81"/>
    </row>
    <row r="75" spans="1:1" ht="15.75" customHeight="1" x14ac:dyDescent="0.2">
      <c r="A75" s="81"/>
    </row>
    <row r="76" spans="1:1" ht="15.75" customHeight="1" x14ac:dyDescent="0.2">
      <c r="A76" s="81"/>
    </row>
    <row r="77" spans="1:1" ht="15.75" customHeight="1" x14ac:dyDescent="0.2">
      <c r="A77" s="81"/>
    </row>
    <row r="78" spans="1:1" ht="15.75" customHeight="1" x14ac:dyDescent="0.2">
      <c r="A78" s="81"/>
    </row>
    <row r="79" spans="1:1" ht="15.75" customHeight="1" x14ac:dyDescent="0.2">
      <c r="A79" s="81"/>
    </row>
    <row r="80" spans="1:1" ht="15.75" customHeight="1" x14ac:dyDescent="0.2">
      <c r="A80" s="81"/>
    </row>
    <row r="81" spans="1:1" ht="15.75" customHeight="1" x14ac:dyDescent="0.2">
      <c r="A81" s="81"/>
    </row>
    <row r="82" spans="1:1" ht="15.75" customHeight="1" x14ac:dyDescent="0.2">
      <c r="A82" s="81"/>
    </row>
    <row r="83" spans="1:1" ht="15.75" customHeight="1" x14ac:dyDescent="0.2">
      <c r="A83" s="81"/>
    </row>
    <row r="84" spans="1:1" ht="15.75" customHeight="1" x14ac:dyDescent="0.2">
      <c r="A84" s="81"/>
    </row>
    <row r="85" spans="1:1" ht="15.75" customHeight="1" x14ac:dyDescent="0.2">
      <c r="A85" s="81"/>
    </row>
    <row r="86" spans="1:1" ht="15.75" customHeight="1" x14ac:dyDescent="0.2">
      <c r="A86" s="81"/>
    </row>
    <row r="87" spans="1:1" ht="15.75" customHeight="1" x14ac:dyDescent="0.2">
      <c r="A87" s="81"/>
    </row>
    <row r="88" spans="1:1" ht="15.75" customHeight="1" x14ac:dyDescent="0.2">
      <c r="A88" s="81"/>
    </row>
    <row r="89" spans="1:1" ht="15.75" customHeight="1" x14ac:dyDescent="0.2">
      <c r="A89" s="81"/>
    </row>
    <row r="90" spans="1:1" ht="15.75" customHeight="1" x14ac:dyDescent="0.2">
      <c r="A90" s="81"/>
    </row>
    <row r="91" spans="1:1" ht="15.75" customHeight="1" x14ac:dyDescent="0.2">
      <c r="A91" s="81"/>
    </row>
    <row r="92" spans="1:1" ht="15.75" customHeight="1" x14ac:dyDescent="0.2">
      <c r="A92" s="81"/>
    </row>
    <row r="93" spans="1:1" ht="15.75" customHeight="1" x14ac:dyDescent="0.2">
      <c r="A93" s="81"/>
    </row>
    <row r="94" spans="1:1" ht="15.75" customHeight="1" x14ac:dyDescent="0.2">
      <c r="A94" s="81"/>
    </row>
    <row r="95" spans="1:1" ht="15.75" customHeight="1" x14ac:dyDescent="0.2">
      <c r="A95" s="81"/>
    </row>
    <row r="96" spans="1:1" ht="15.75" customHeight="1" x14ac:dyDescent="0.2">
      <c r="A96" s="81"/>
    </row>
    <row r="97" spans="1:1" ht="15.75" customHeight="1" x14ac:dyDescent="0.2">
      <c r="A97" s="81"/>
    </row>
    <row r="98" spans="1:1" ht="15.75" customHeight="1" x14ac:dyDescent="0.2">
      <c r="A98" s="81"/>
    </row>
    <row r="99" spans="1:1" ht="15.75" customHeight="1" x14ac:dyDescent="0.2">
      <c r="A99" s="81"/>
    </row>
    <row r="100" spans="1:1" ht="15.75" customHeight="1" x14ac:dyDescent="0.2">
      <c r="A100" s="81"/>
    </row>
    <row r="101" spans="1:1" ht="15.75" customHeight="1" x14ac:dyDescent="0.2">
      <c r="A101" s="81"/>
    </row>
    <row r="102" spans="1:1" ht="15.75" customHeight="1" x14ac:dyDescent="0.2">
      <c r="A102" s="81"/>
    </row>
    <row r="103" spans="1:1" ht="15.75" customHeight="1" x14ac:dyDescent="0.2">
      <c r="A103" s="81"/>
    </row>
    <row r="104" spans="1:1" ht="15.75" customHeight="1" x14ac:dyDescent="0.2">
      <c r="A104" s="81"/>
    </row>
    <row r="105" spans="1:1" ht="15.75" customHeight="1" x14ac:dyDescent="0.2">
      <c r="A105" s="81"/>
    </row>
    <row r="106" spans="1:1" ht="15.75" customHeight="1" x14ac:dyDescent="0.2">
      <c r="A106" s="81"/>
    </row>
    <row r="107" spans="1:1" ht="15.75" customHeight="1" x14ac:dyDescent="0.2">
      <c r="A107" s="81"/>
    </row>
    <row r="108" spans="1:1" ht="15.75" customHeight="1" x14ac:dyDescent="0.2">
      <c r="A108" s="81"/>
    </row>
    <row r="109" spans="1:1" ht="15.75" customHeight="1" x14ac:dyDescent="0.2">
      <c r="A109" s="81"/>
    </row>
    <row r="110" spans="1:1" ht="15.75" customHeight="1" x14ac:dyDescent="0.2">
      <c r="A110" s="81"/>
    </row>
    <row r="111" spans="1:1" ht="15.75" customHeight="1" x14ac:dyDescent="0.2">
      <c r="A111" s="81"/>
    </row>
    <row r="112" spans="1:1" ht="15.75" customHeight="1" x14ac:dyDescent="0.2">
      <c r="A112" s="81"/>
    </row>
    <row r="113" spans="1:1" ht="15.75" customHeight="1" x14ac:dyDescent="0.2">
      <c r="A113" s="81"/>
    </row>
    <row r="114" spans="1:1" ht="15.75" customHeight="1" x14ac:dyDescent="0.2">
      <c r="A114" s="81"/>
    </row>
    <row r="115" spans="1:1" ht="15.75" customHeight="1" x14ac:dyDescent="0.2">
      <c r="A115" s="81"/>
    </row>
    <row r="116" spans="1:1" ht="15.75" customHeight="1" x14ac:dyDescent="0.2">
      <c r="A116" s="81"/>
    </row>
    <row r="117" spans="1:1" ht="15.75" customHeight="1" x14ac:dyDescent="0.2">
      <c r="A117" s="81"/>
    </row>
    <row r="118" spans="1:1" ht="15.75" customHeight="1" x14ac:dyDescent="0.2">
      <c r="A118" s="81"/>
    </row>
    <row r="119" spans="1:1" ht="15.75" customHeight="1" x14ac:dyDescent="0.2">
      <c r="A119" s="81"/>
    </row>
    <row r="120" spans="1:1" ht="15.75" customHeight="1" x14ac:dyDescent="0.2">
      <c r="A120" s="81"/>
    </row>
    <row r="121" spans="1:1" ht="15.75" customHeight="1" x14ac:dyDescent="0.2">
      <c r="A121" s="81"/>
    </row>
    <row r="122" spans="1:1" ht="15.75" customHeight="1" x14ac:dyDescent="0.2">
      <c r="A122" s="81"/>
    </row>
    <row r="123" spans="1:1" ht="15.75" customHeight="1" x14ac:dyDescent="0.2">
      <c r="A123" s="81"/>
    </row>
    <row r="124" spans="1:1" ht="15.75" customHeight="1" x14ac:dyDescent="0.2">
      <c r="A124" s="81"/>
    </row>
    <row r="125" spans="1:1" ht="15.75" customHeight="1" x14ac:dyDescent="0.2">
      <c r="A125" s="81"/>
    </row>
    <row r="126" spans="1:1" ht="15.75" customHeight="1" x14ac:dyDescent="0.2">
      <c r="A126" s="81"/>
    </row>
    <row r="127" spans="1:1" ht="15.75" customHeight="1" x14ac:dyDescent="0.2">
      <c r="A127" s="81"/>
    </row>
    <row r="128" spans="1:1" ht="15.75" customHeight="1" x14ac:dyDescent="0.2">
      <c r="A128" s="81"/>
    </row>
    <row r="129" spans="1:1" ht="15.75" customHeight="1" x14ac:dyDescent="0.2">
      <c r="A129" s="81"/>
    </row>
    <row r="130" spans="1:1" ht="15.75" customHeight="1" x14ac:dyDescent="0.2">
      <c r="A130" s="81"/>
    </row>
    <row r="131" spans="1:1" ht="15.75" customHeight="1" x14ac:dyDescent="0.2">
      <c r="A131" s="81"/>
    </row>
    <row r="132" spans="1:1" ht="15.75" customHeight="1" x14ac:dyDescent="0.2">
      <c r="A132" s="81"/>
    </row>
    <row r="133" spans="1:1" ht="15.75" customHeight="1" x14ac:dyDescent="0.2">
      <c r="A133" s="81"/>
    </row>
    <row r="134" spans="1:1" ht="15.75" customHeight="1" x14ac:dyDescent="0.2">
      <c r="A134" s="81"/>
    </row>
    <row r="135" spans="1:1" ht="15.75" customHeight="1" x14ac:dyDescent="0.2">
      <c r="A135" s="81"/>
    </row>
    <row r="136" spans="1:1" ht="15.75" customHeight="1" x14ac:dyDescent="0.2">
      <c r="A136" s="81"/>
    </row>
    <row r="137" spans="1:1" ht="15.75" customHeight="1" x14ac:dyDescent="0.2">
      <c r="A137" s="81"/>
    </row>
    <row r="138" spans="1:1" ht="15.75" customHeight="1" x14ac:dyDescent="0.2">
      <c r="A138" s="81"/>
    </row>
    <row r="139" spans="1:1" ht="15.75" customHeight="1" x14ac:dyDescent="0.2">
      <c r="A139" s="81"/>
    </row>
    <row r="140" spans="1:1" ht="15.75" customHeight="1" x14ac:dyDescent="0.2">
      <c r="A140" s="81"/>
    </row>
    <row r="141" spans="1:1" ht="15.75" customHeight="1" x14ac:dyDescent="0.2">
      <c r="A141" s="81"/>
    </row>
    <row r="142" spans="1:1" ht="15.75" customHeight="1" x14ac:dyDescent="0.2">
      <c r="A142" s="81"/>
    </row>
    <row r="143" spans="1:1" ht="15.75" customHeight="1" x14ac:dyDescent="0.2">
      <c r="A143" s="81"/>
    </row>
    <row r="144" spans="1:1" ht="15.75" customHeight="1" x14ac:dyDescent="0.2">
      <c r="A144" s="81"/>
    </row>
    <row r="145" spans="1:1" ht="15.75" customHeight="1" x14ac:dyDescent="0.2">
      <c r="A145" s="81"/>
    </row>
    <row r="146" spans="1:1" ht="15.75" customHeight="1" x14ac:dyDescent="0.2">
      <c r="A146" s="81"/>
    </row>
    <row r="147" spans="1:1" ht="15.75" customHeight="1" x14ac:dyDescent="0.2">
      <c r="A147" s="81"/>
    </row>
    <row r="148" spans="1:1" ht="15.75" customHeight="1" x14ac:dyDescent="0.2">
      <c r="A148" s="81"/>
    </row>
    <row r="149" spans="1:1" ht="15.75" customHeight="1" x14ac:dyDescent="0.2">
      <c r="A149" s="81"/>
    </row>
    <row r="150" spans="1:1" ht="15.75" customHeight="1" x14ac:dyDescent="0.2">
      <c r="A150" s="81"/>
    </row>
    <row r="151" spans="1:1" ht="15.75" customHeight="1" x14ac:dyDescent="0.2">
      <c r="A151" s="81"/>
    </row>
    <row r="152" spans="1:1" ht="15.75" customHeight="1" x14ac:dyDescent="0.2">
      <c r="A152" s="81"/>
    </row>
    <row r="153" spans="1:1" ht="15.75" customHeight="1" x14ac:dyDescent="0.2">
      <c r="A153" s="81"/>
    </row>
    <row r="154" spans="1:1" ht="15.75" customHeight="1" x14ac:dyDescent="0.2">
      <c r="A154" s="81"/>
    </row>
    <row r="155" spans="1:1" ht="15.75" customHeight="1" x14ac:dyDescent="0.2">
      <c r="A155" s="81"/>
    </row>
    <row r="156" spans="1:1" ht="15.75" customHeight="1" x14ac:dyDescent="0.2">
      <c r="A156" s="81"/>
    </row>
    <row r="157" spans="1:1" ht="15.75" customHeight="1" x14ac:dyDescent="0.2">
      <c r="A157" s="81"/>
    </row>
    <row r="158" spans="1:1" ht="15.75" customHeight="1" x14ac:dyDescent="0.2">
      <c r="A158" s="81"/>
    </row>
    <row r="159" spans="1:1" ht="15.75" customHeight="1" x14ac:dyDescent="0.2">
      <c r="A159" s="81"/>
    </row>
    <row r="160" spans="1:1" ht="15.75" customHeight="1" x14ac:dyDescent="0.2">
      <c r="A160" s="81"/>
    </row>
    <row r="161" spans="1:1" ht="15.75" customHeight="1" x14ac:dyDescent="0.2">
      <c r="A161" s="81"/>
    </row>
    <row r="162" spans="1:1" ht="15.75" customHeight="1" x14ac:dyDescent="0.2">
      <c r="A162" s="81"/>
    </row>
    <row r="163" spans="1:1" ht="15.75" customHeight="1" x14ac:dyDescent="0.2">
      <c r="A163" s="81"/>
    </row>
    <row r="164" spans="1:1" ht="15.75" customHeight="1" x14ac:dyDescent="0.2">
      <c r="A164" s="81"/>
    </row>
    <row r="165" spans="1:1" ht="15.75" customHeight="1" x14ac:dyDescent="0.2">
      <c r="A165" s="81"/>
    </row>
    <row r="166" spans="1:1" ht="15.75" customHeight="1" x14ac:dyDescent="0.2">
      <c r="A166" s="81"/>
    </row>
    <row r="167" spans="1:1" ht="15.75" customHeight="1" x14ac:dyDescent="0.2">
      <c r="A167" s="81"/>
    </row>
    <row r="168" spans="1:1" ht="15.75" customHeight="1" x14ac:dyDescent="0.2">
      <c r="A168" s="81"/>
    </row>
    <row r="169" spans="1:1" ht="15.75" customHeight="1" x14ac:dyDescent="0.2">
      <c r="A169" s="81"/>
    </row>
    <row r="170" spans="1:1" ht="15.75" customHeight="1" x14ac:dyDescent="0.2">
      <c r="A170" s="81"/>
    </row>
    <row r="171" spans="1:1" ht="15.75" customHeight="1" x14ac:dyDescent="0.2">
      <c r="A171" s="81"/>
    </row>
    <row r="172" spans="1:1" ht="15.75" customHeight="1" x14ac:dyDescent="0.2">
      <c r="A172" s="81"/>
    </row>
    <row r="173" spans="1:1" ht="15.75" customHeight="1" x14ac:dyDescent="0.2">
      <c r="A173" s="81"/>
    </row>
    <row r="174" spans="1:1" ht="15.75" customHeight="1" x14ac:dyDescent="0.2">
      <c r="A174" s="81"/>
    </row>
    <row r="175" spans="1:1" ht="15.75" customHeight="1" x14ac:dyDescent="0.2">
      <c r="A175" s="81"/>
    </row>
    <row r="176" spans="1:1" ht="15.75" customHeight="1" x14ac:dyDescent="0.2">
      <c r="A176" s="81"/>
    </row>
    <row r="177" spans="1:1" ht="15.75" customHeight="1" x14ac:dyDescent="0.2">
      <c r="A177" s="81"/>
    </row>
    <row r="178" spans="1:1" ht="15.75" customHeight="1" x14ac:dyDescent="0.2">
      <c r="A178" s="81"/>
    </row>
    <row r="179" spans="1:1" ht="15.75" customHeight="1" x14ac:dyDescent="0.2">
      <c r="A179" s="81"/>
    </row>
    <row r="180" spans="1:1" ht="15.75" customHeight="1" x14ac:dyDescent="0.2">
      <c r="A180" s="81"/>
    </row>
    <row r="181" spans="1:1" ht="15.75" customHeight="1" x14ac:dyDescent="0.2">
      <c r="A181" s="81"/>
    </row>
    <row r="182" spans="1:1" ht="15.75" customHeight="1" x14ac:dyDescent="0.2">
      <c r="A182" s="81"/>
    </row>
    <row r="183" spans="1:1" ht="15.75" customHeight="1" x14ac:dyDescent="0.2">
      <c r="A183" s="81"/>
    </row>
    <row r="184" spans="1:1" ht="15.75" customHeight="1" x14ac:dyDescent="0.2">
      <c r="A184" s="81"/>
    </row>
    <row r="185" spans="1:1" ht="15.75" customHeight="1" x14ac:dyDescent="0.2">
      <c r="A185" s="81"/>
    </row>
    <row r="186" spans="1:1" ht="15.75" customHeight="1" x14ac:dyDescent="0.2">
      <c r="A186" s="81"/>
    </row>
    <row r="187" spans="1:1" ht="15.75" customHeight="1" x14ac:dyDescent="0.2">
      <c r="A187" s="81"/>
    </row>
    <row r="188" spans="1:1" ht="15.75" customHeight="1" x14ac:dyDescent="0.2">
      <c r="A188" s="81"/>
    </row>
    <row r="189" spans="1:1" ht="15.75" customHeight="1" x14ac:dyDescent="0.2">
      <c r="A189" s="81"/>
    </row>
    <row r="190" spans="1:1" ht="15.75" customHeight="1" x14ac:dyDescent="0.2">
      <c r="A190" s="81"/>
    </row>
    <row r="191" spans="1:1" ht="15.75" customHeight="1" x14ac:dyDescent="0.2">
      <c r="A191" s="81"/>
    </row>
    <row r="192" spans="1:1" ht="15.75" customHeight="1" x14ac:dyDescent="0.2">
      <c r="A192" s="81"/>
    </row>
    <row r="193" spans="1:1" ht="15.75" customHeight="1" x14ac:dyDescent="0.2">
      <c r="A193" s="81"/>
    </row>
    <row r="194" spans="1:1" ht="15.75" customHeight="1" x14ac:dyDescent="0.2">
      <c r="A194" s="81"/>
    </row>
    <row r="195" spans="1:1" ht="15.75" customHeight="1" x14ac:dyDescent="0.2">
      <c r="A195" s="81"/>
    </row>
    <row r="196" spans="1:1" ht="15.75" customHeight="1" x14ac:dyDescent="0.2">
      <c r="A196" s="81"/>
    </row>
    <row r="197" spans="1:1" ht="15.75" customHeight="1" x14ac:dyDescent="0.2">
      <c r="A197" s="81"/>
    </row>
    <row r="198" spans="1:1" ht="15.75" customHeight="1" x14ac:dyDescent="0.2">
      <c r="A198" s="81"/>
    </row>
    <row r="199" spans="1:1" ht="15.75" customHeight="1" x14ac:dyDescent="0.2">
      <c r="A199" s="81"/>
    </row>
    <row r="200" spans="1:1" ht="15.75" customHeight="1" x14ac:dyDescent="0.2">
      <c r="A200" s="81"/>
    </row>
    <row r="201" spans="1:1" ht="15.75" customHeight="1" x14ac:dyDescent="0.2">
      <c r="A201" s="81"/>
    </row>
    <row r="202" spans="1:1" ht="15.75" customHeight="1" x14ac:dyDescent="0.2">
      <c r="A202" s="81"/>
    </row>
    <row r="203" spans="1:1" ht="15.75" customHeight="1" x14ac:dyDescent="0.2">
      <c r="A203" s="81"/>
    </row>
    <row r="204" spans="1:1" ht="15.75" customHeight="1" x14ac:dyDescent="0.2">
      <c r="A204" s="81"/>
    </row>
    <row r="205" spans="1:1" ht="15.75" customHeight="1" x14ac:dyDescent="0.2">
      <c r="A205" s="81"/>
    </row>
    <row r="206" spans="1:1" ht="15.75" customHeight="1" x14ac:dyDescent="0.2">
      <c r="A206" s="81"/>
    </row>
    <row r="207" spans="1:1" ht="15.75" customHeight="1" x14ac:dyDescent="0.2">
      <c r="A207" s="81"/>
    </row>
    <row r="208" spans="1:1" ht="15.75" customHeight="1" x14ac:dyDescent="0.2">
      <c r="A208" s="81"/>
    </row>
    <row r="209" spans="1:1" ht="15.75" customHeight="1" x14ac:dyDescent="0.2">
      <c r="A209" s="81"/>
    </row>
    <row r="210" spans="1:1" ht="15.75" customHeight="1" x14ac:dyDescent="0.2">
      <c r="A210" s="81"/>
    </row>
    <row r="211" spans="1:1" ht="15.75" customHeight="1" x14ac:dyDescent="0.2">
      <c r="A211" s="81"/>
    </row>
    <row r="212" spans="1:1" ht="15.75" customHeight="1" x14ac:dyDescent="0.2">
      <c r="A212" s="81"/>
    </row>
    <row r="213" spans="1:1" ht="15.75" customHeight="1" x14ac:dyDescent="0.2">
      <c r="A213" s="81"/>
    </row>
    <row r="214" spans="1:1" ht="15.75" customHeight="1" x14ac:dyDescent="0.2">
      <c r="A214" s="81"/>
    </row>
    <row r="215" spans="1:1" ht="15.75" customHeight="1" x14ac:dyDescent="0.2">
      <c r="A215" s="81"/>
    </row>
    <row r="216" spans="1:1" ht="15.75" customHeight="1" x14ac:dyDescent="0.2">
      <c r="A216" s="81"/>
    </row>
    <row r="217" spans="1:1" ht="15.75" customHeight="1" x14ac:dyDescent="0.2">
      <c r="A217" s="81"/>
    </row>
    <row r="218" spans="1:1" ht="15.75" customHeight="1" x14ac:dyDescent="0.2">
      <c r="A218" s="81"/>
    </row>
    <row r="219" spans="1:1" ht="15.75" customHeight="1" x14ac:dyDescent="0.2">
      <c r="A219" s="81"/>
    </row>
    <row r="220" spans="1:1" ht="15.75" customHeight="1" x14ac:dyDescent="0.2">
      <c r="A220" s="81"/>
    </row>
    <row r="221" spans="1:1" ht="15.75" customHeight="1" x14ac:dyDescent="0.2">
      <c r="A221" s="81"/>
    </row>
    <row r="222" spans="1:1" ht="15.75" customHeight="1" x14ac:dyDescent="0.2">
      <c r="A222" s="81"/>
    </row>
    <row r="223" spans="1:1" ht="15.75" customHeight="1" x14ac:dyDescent="0.2">
      <c r="A223" s="81"/>
    </row>
    <row r="224" spans="1:1" ht="15.75" customHeight="1" x14ac:dyDescent="0.2">
      <c r="A224" s="81"/>
    </row>
    <row r="225" spans="1:1" ht="15.75" customHeight="1" x14ac:dyDescent="0.2">
      <c r="A225" s="81"/>
    </row>
    <row r="226" spans="1:1" ht="15.75" customHeight="1" x14ac:dyDescent="0.2">
      <c r="A226" s="81"/>
    </row>
    <row r="227" spans="1:1" ht="15.75" customHeight="1" x14ac:dyDescent="0.2">
      <c r="A227" s="81"/>
    </row>
    <row r="228" spans="1:1" ht="15.75" customHeight="1" x14ac:dyDescent="0.2"/>
    <row r="229" spans="1:1" ht="15.75" customHeight="1" x14ac:dyDescent="0.2"/>
    <row r="230" spans="1:1" ht="15.75" customHeight="1" x14ac:dyDescent="0.2"/>
    <row r="231" spans="1:1" ht="15.75" customHeight="1" x14ac:dyDescent="0.2"/>
    <row r="232" spans="1:1" ht="15.75" customHeight="1" x14ac:dyDescent="0.2"/>
    <row r="233" spans="1:1" ht="15.75" customHeight="1" x14ac:dyDescent="0.2"/>
    <row r="234" spans="1:1" ht="15.75" customHeight="1" x14ac:dyDescent="0.2"/>
    <row r="235" spans="1:1" ht="15.75" customHeight="1" x14ac:dyDescent="0.2"/>
    <row r="236" spans="1:1" ht="15.75" customHeight="1" x14ac:dyDescent="0.2"/>
    <row r="237" spans="1:1" ht="15.75" customHeight="1" x14ac:dyDescent="0.2"/>
    <row r="238" spans="1:1" ht="15.75" customHeight="1" x14ac:dyDescent="0.2"/>
    <row r="239" spans="1:1" ht="15.75" customHeight="1" x14ac:dyDescent="0.2"/>
    <row r="240" spans="1: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A1:A4"/>
    <mergeCell ref="B1:C4"/>
    <mergeCell ref="D1:H4"/>
    <mergeCell ref="D5:H5"/>
    <mergeCell ref="D6:H6"/>
    <mergeCell ref="D7:H7"/>
    <mergeCell ref="D8:H8"/>
    <mergeCell ref="B9:H9"/>
    <mergeCell ref="F10:H10"/>
    <mergeCell ref="F11:H11"/>
    <mergeCell ref="F12:H12"/>
    <mergeCell ref="F13:H13"/>
    <mergeCell ref="F14:H14"/>
    <mergeCell ref="F15:H15"/>
    <mergeCell ref="F23:H23"/>
    <mergeCell ref="D25:H25"/>
    <mergeCell ref="B26:H26"/>
    <mergeCell ref="D27:H27"/>
    <mergeCell ref="F16:H16"/>
    <mergeCell ref="F17:H17"/>
    <mergeCell ref="F18:H18"/>
    <mergeCell ref="F19:H19"/>
    <mergeCell ref="F20:H20"/>
    <mergeCell ref="F21:H21"/>
    <mergeCell ref="F22:H2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workbookViewId="0">
      <selection activeCell="C18" sqref="C18"/>
    </sheetView>
  </sheetViews>
  <sheetFormatPr baseColWidth="10" defaultColWidth="11.21875" defaultRowHeight="15" customHeight="1" x14ac:dyDescent="0.2"/>
  <cols>
    <col min="1" max="1" width="1.6640625" customWidth="1"/>
    <col min="2" max="2" width="43.77734375" customWidth="1"/>
    <col min="3" max="3" width="19.5546875" customWidth="1"/>
    <col min="4" max="4" width="12.109375" customWidth="1"/>
    <col min="5" max="5" width="8.33203125" customWidth="1"/>
  </cols>
  <sheetData>
    <row r="1" spans="1:23" ht="15" customHeight="1" x14ac:dyDescent="0.25">
      <c r="A1" s="320" t="s">
        <v>0</v>
      </c>
      <c r="B1" s="270"/>
      <c r="C1" s="321" t="s">
        <v>348</v>
      </c>
      <c r="D1" s="271"/>
      <c r="E1" s="109"/>
      <c r="F1" s="109"/>
      <c r="G1" s="109"/>
      <c r="H1" s="109"/>
      <c r="I1" s="109"/>
      <c r="J1" s="109"/>
      <c r="K1" s="109"/>
      <c r="L1" s="109"/>
      <c r="M1" s="109"/>
      <c r="N1" s="109"/>
      <c r="O1" s="109"/>
      <c r="P1" s="109"/>
      <c r="Q1" s="109"/>
      <c r="R1" s="109"/>
      <c r="S1" s="109"/>
      <c r="T1" s="109"/>
      <c r="U1" s="109"/>
      <c r="V1" s="109"/>
      <c r="W1" s="109"/>
    </row>
    <row r="2" spans="1:23" ht="22.5" customHeight="1" x14ac:dyDescent="0.25">
      <c r="A2" s="274"/>
      <c r="B2" s="275"/>
      <c r="C2" s="235"/>
      <c r="D2" s="322"/>
      <c r="E2" s="109"/>
      <c r="F2" s="109"/>
      <c r="G2" s="109"/>
      <c r="H2" s="109"/>
      <c r="I2" s="109"/>
      <c r="J2" s="109"/>
      <c r="K2" s="109"/>
      <c r="L2" s="109"/>
      <c r="M2" s="109"/>
      <c r="N2" s="109"/>
      <c r="O2" s="109"/>
      <c r="P2" s="109"/>
      <c r="Q2" s="109"/>
      <c r="R2" s="109"/>
      <c r="S2" s="109"/>
      <c r="T2" s="109"/>
      <c r="U2" s="109"/>
      <c r="V2" s="109"/>
      <c r="W2" s="109"/>
    </row>
    <row r="3" spans="1:23" ht="15" customHeight="1" x14ac:dyDescent="0.25">
      <c r="A3" s="323"/>
      <c r="B3" s="263"/>
      <c r="C3" s="264"/>
      <c r="D3" s="108"/>
      <c r="E3" s="109"/>
      <c r="F3" s="109"/>
      <c r="G3" s="109"/>
      <c r="H3" s="109"/>
      <c r="I3" s="109"/>
      <c r="J3" s="109"/>
      <c r="K3" s="109"/>
      <c r="L3" s="109"/>
      <c r="M3" s="109"/>
      <c r="N3" s="109"/>
      <c r="O3" s="109"/>
      <c r="P3" s="109"/>
      <c r="Q3" s="109"/>
      <c r="R3" s="109"/>
      <c r="S3" s="109"/>
      <c r="T3" s="109"/>
      <c r="U3" s="109"/>
      <c r="V3" s="109"/>
      <c r="W3" s="109"/>
    </row>
    <row r="4" spans="1:23" ht="15.75" x14ac:dyDescent="0.25">
      <c r="A4" s="324" t="s">
        <v>349</v>
      </c>
      <c r="B4" s="242"/>
      <c r="C4" s="202">
        <v>888317695</v>
      </c>
      <c r="D4" s="108"/>
      <c r="E4" s="109"/>
      <c r="F4" s="109"/>
      <c r="G4" s="109"/>
      <c r="H4" s="109"/>
      <c r="I4" s="109"/>
      <c r="J4" s="109"/>
      <c r="K4" s="109"/>
      <c r="L4" s="109"/>
      <c r="M4" s="109"/>
      <c r="N4" s="109"/>
      <c r="O4" s="109"/>
      <c r="P4" s="109"/>
      <c r="Q4" s="109"/>
      <c r="R4" s="109"/>
      <c r="S4" s="109"/>
      <c r="T4" s="109"/>
      <c r="U4" s="109"/>
      <c r="V4" s="109"/>
      <c r="W4" s="109"/>
    </row>
    <row r="5" spans="1:23" ht="15" customHeight="1" x14ac:dyDescent="0.25">
      <c r="A5" s="325"/>
      <c r="B5" s="241"/>
      <c r="C5" s="242"/>
      <c r="D5" s="108"/>
      <c r="E5" s="109"/>
      <c r="F5" s="109"/>
      <c r="G5" s="109"/>
      <c r="H5" s="109"/>
      <c r="I5" s="109"/>
      <c r="J5" s="109"/>
      <c r="K5" s="109"/>
      <c r="L5" s="109"/>
      <c r="M5" s="109"/>
      <c r="N5" s="109"/>
      <c r="O5" s="109"/>
      <c r="P5" s="109"/>
      <c r="Q5" s="109"/>
      <c r="R5" s="109"/>
      <c r="S5" s="109"/>
      <c r="T5" s="109"/>
      <c r="U5" s="109"/>
      <c r="V5" s="109"/>
      <c r="W5" s="109"/>
    </row>
    <row r="6" spans="1:23" ht="39.75" customHeight="1" x14ac:dyDescent="0.25">
      <c r="A6" s="203"/>
      <c r="B6" s="204" t="s">
        <v>48</v>
      </c>
      <c r="C6" s="205" t="s">
        <v>350</v>
      </c>
      <c r="D6" s="108"/>
      <c r="E6" s="109"/>
      <c r="F6" s="109"/>
      <c r="G6" s="109"/>
      <c r="H6" s="109"/>
      <c r="I6" s="109"/>
      <c r="J6" s="109"/>
      <c r="K6" s="109"/>
      <c r="L6" s="109"/>
      <c r="M6" s="109"/>
      <c r="N6" s="109"/>
      <c r="O6" s="109"/>
      <c r="P6" s="109"/>
      <c r="Q6" s="109"/>
      <c r="R6" s="109"/>
      <c r="S6" s="109"/>
      <c r="T6" s="109"/>
      <c r="U6" s="109"/>
      <c r="V6" s="109"/>
      <c r="W6" s="109"/>
    </row>
    <row r="7" spans="1:23" ht="22.5" customHeight="1" x14ac:dyDescent="0.25">
      <c r="A7" s="206">
        <v>1</v>
      </c>
      <c r="B7" s="207" t="s">
        <v>351</v>
      </c>
      <c r="C7" s="208">
        <f>'Anexo 7 - Personal Fijo'!B51</f>
        <v>125175000</v>
      </c>
      <c r="D7" s="209"/>
      <c r="E7" s="109"/>
      <c r="F7" s="109"/>
      <c r="G7" s="109"/>
      <c r="H7" s="109"/>
      <c r="I7" s="109"/>
      <c r="J7" s="109"/>
      <c r="K7" s="109"/>
      <c r="L7" s="109"/>
      <c r="M7" s="109"/>
      <c r="N7" s="109"/>
      <c r="O7" s="109"/>
      <c r="P7" s="109"/>
      <c r="Q7" s="109"/>
      <c r="R7" s="109"/>
      <c r="S7" s="109"/>
      <c r="T7" s="109"/>
      <c r="U7" s="109"/>
      <c r="V7" s="109"/>
      <c r="W7" s="109"/>
    </row>
    <row r="8" spans="1:23" ht="26.25" customHeight="1" x14ac:dyDescent="0.25">
      <c r="A8" s="206">
        <v>2</v>
      </c>
      <c r="B8" s="207" t="s">
        <v>352</v>
      </c>
      <c r="C8" s="208">
        <f>'Anexo 8 - Monitoreo'!H26</f>
        <v>0</v>
      </c>
      <c r="D8" s="108"/>
      <c r="E8" s="109"/>
      <c r="F8" s="109"/>
      <c r="G8" s="109"/>
      <c r="H8" s="109"/>
      <c r="I8" s="109"/>
      <c r="J8" s="109"/>
      <c r="K8" s="109"/>
      <c r="L8" s="109"/>
      <c r="M8" s="109"/>
      <c r="N8" s="109"/>
      <c r="O8" s="109"/>
      <c r="P8" s="109"/>
      <c r="Q8" s="109"/>
      <c r="R8" s="109"/>
      <c r="S8" s="109"/>
      <c r="T8" s="109"/>
      <c r="U8" s="109"/>
      <c r="V8" s="109"/>
      <c r="W8" s="109"/>
    </row>
    <row r="9" spans="1:23" ht="26.25" customHeight="1" x14ac:dyDescent="0.25">
      <c r="A9" s="206">
        <v>3</v>
      </c>
      <c r="B9" s="207" t="s">
        <v>353</v>
      </c>
      <c r="C9" s="208">
        <f>'Anexo 9 - Comunicaciones'!F18</f>
        <v>0</v>
      </c>
      <c r="D9" s="108"/>
      <c r="E9" s="109"/>
      <c r="F9" s="109"/>
      <c r="G9" s="109"/>
      <c r="H9" s="109"/>
      <c r="I9" s="109"/>
      <c r="J9" s="109"/>
      <c r="K9" s="109"/>
      <c r="L9" s="109"/>
      <c r="M9" s="109"/>
      <c r="N9" s="109"/>
      <c r="O9" s="109"/>
      <c r="P9" s="109"/>
      <c r="Q9" s="109"/>
      <c r="R9" s="109"/>
      <c r="S9" s="109"/>
      <c r="T9" s="109"/>
      <c r="U9" s="109"/>
      <c r="V9" s="109"/>
      <c r="W9" s="109"/>
    </row>
    <row r="10" spans="1:23" ht="59.25" customHeight="1" x14ac:dyDescent="0.25">
      <c r="A10" s="206">
        <v>4</v>
      </c>
      <c r="B10" s="120" t="s">
        <v>354</v>
      </c>
      <c r="C10" s="208">
        <v>380380000</v>
      </c>
      <c r="D10" s="210"/>
      <c r="E10" s="109"/>
      <c r="F10" s="109"/>
      <c r="G10" s="109"/>
      <c r="H10" s="109"/>
      <c r="I10" s="109"/>
      <c r="J10" s="109"/>
      <c r="K10" s="109"/>
      <c r="L10" s="109"/>
      <c r="M10" s="109"/>
      <c r="N10" s="109"/>
      <c r="O10" s="109"/>
      <c r="P10" s="109"/>
      <c r="Q10" s="109"/>
      <c r="R10" s="109"/>
      <c r="S10" s="109"/>
      <c r="T10" s="109"/>
      <c r="U10" s="109"/>
      <c r="V10" s="109"/>
      <c r="W10" s="109"/>
    </row>
    <row r="11" spans="1:23" ht="15" customHeight="1" x14ac:dyDescent="0.25">
      <c r="A11" s="325"/>
      <c r="B11" s="242"/>
      <c r="C11" s="211"/>
      <c r="D11" s="108"/>
      <c r="E11" s="109"/>
      <c r="F11" s="109"/>
      <c r="G11" s="109"/>
      <c r="H11" s="109"/>
      <c r="I11" s="109"/>
      <c r="J11" s="109"/>
      <c r="K11" s="109"/>
      <c r="L11" s="109"/>
      <c r="M11" s="109"/>
      <c r="N11" s="109"/>
      <c r="O11" s="109"/>
      <c r="P11" s="109"/>
      <c r="Q11" s="109"/>
      <c r="R11" s="109"/>
      <c r="S11" s="109"/>
      <c r="T11" s="109"/>
      <c r="U11" s="109"/>
      <c r="V11" s="109"/>
      <c r="W11" s="109"/>
    </row>
    <row r="12" spans="1:23" ht="24" customHeight="1" x14ac:dyDescent="0.25">
      <c r="A12" s="326" t="s">
        <v>355</v>
      </c>
      <c r="B12" s="242"/>
      <c r="C12" s="212">
        <f>SUM(C7:C10)</f>
        <v>505555000</v>
      </c>
      <c r="D12" s="213"/>
      <c r="E12" s="109"/>
      <c r="F12" s="109"/>
      <c r="G12" s="109"/>
      <c r="H12" s="109"/>
      <c r="I12" s="109"/>
      <c r="J12" s="109"/>
      <c r="K12" s="109"/>
      <c r="L12" s="109"/>
      <c r="M12" s="109"/>
      <c r="N12" s="109"/>
      <c r="O12" s="109"/>
      <c r="P12" s="109"/>
      <c r="Q12" s="109"/>
      <c r="R12" s="109"/>
      <c r="S12" s="109"/>
      <c r="T12" s="109"/>
      <c r="U12" s="109"/>
      <c r="V12" s="109"/>
      <c r="W12" s="109"/>
    </row>
    <row r="13" spans="1:23" ht="15" customHeight="1" x14ac:dyDescent="0.25">
      <c r="A13" s="162"/>
      <c r="B13" s="163"/>
      <c r="C13" s="163"/>
      <c r="D13" s="108"/>
      <c r="E13" s="109"/>
      <c r="F13" s="109"/>
      <c r="G13" s="109"/>
      <c r="H13" s="109"/>
      <c r="I13" s="109"/>
      <c r="J13" s="109"/>
      <c r="K13" s="109"/>
      <c r="L13" s="109"/>
      <c r="M13" s="109"/>
      <c r="N13" s="109"/>
      <c r="O13" s="109"/>
      <c r="P13" s="109"/>
      <c r="Q13" s="109"/>
      <c r="R13" s="109"/>
      <c r="S13" s="109"/>
      <c r="T13" s="109"/>
      <c r="U13" s="109"/>
      <c r="V13" s="109"/>
      <c r="W13" s="109"/>
    </row>
    <row r="14" spans="1:23" ht="15.75" customHeight="1" x14ac:dyDescent="0.25">
      <c r="A14" s="162"/>
      <c r="B14" s="214"/>
      <c r="C14" s="163"/>
      <c r="D14" s="108"/>
      <c r="E14" s="109"/>
      <c r="F14" s="109"/>
      <c r="G14" s="109"/>
      <c r="H14" s="109"/>
      <c r="I14" s="109"/>
      <c r="J14" s="109"/>
      <c r="K14" s="109"/>
      <c r="L14" s="109"/>
      <c r="M14" s="109"/>
      <c r="N14" s="109"/>
      <c r="O14" s="109"/>
      <c r="P14" s="109"/>
      <c r="Q14" s="109"/>
      <c r="R14" s="109"/>
      <c r="S14" s="109"/>
      <c r="T14" s="109"/>
      <c r="U14" s="109"/>
      <c r="V14" s="109"/>
      <c r="W14" s="109"/>
    </row>
    <row r="15" spans="1:23" ht="15.75" customHeight="1" x14ac:dyDescent="0.25">
      <c r="A15" s="162"/>
      <c r="B15" s="215"/>
      <c r="C15" s="163"/>
      <c r="D15" s="108"/>
      <c r="E15" s="109"/>
      <c r="F15" s="109"/>
      <c r="G15" s="109"/>
      <c r="H15" s="109"/>
      <c r="I15" s="109"/>
      <c r="J15" s="109"/>
      <c r="K15" s="109"/>
      <c r="L15" s="109"/>
      <c r="M15" s="109"/>
      <c r="N15" s="109"/>
      <c r="O15" s="109"/>
      <c r="P15" s="109"/>
      <c r="Q15" s="109"/>
      <c r="R15" s="109"/>
      <c r="S15" s="109"/>
      <c r="T15" s="109"/>
      <c r="U15" s="109"/>
      <c r="V15" s="109"/>
      <c r="W15" s="109"/>
    </row>
    <row r="16" spans="1:23" ht="15.75" customHeight="1" x14ac:dyDescent="0.25">
      <c r="A16" s="162"/>
      <c r="B16" s="216" t="s">
        <v>356</v>
      </c>
      <c r="C16" s="163"/>
      <c r="D16" s="108"/>
      <c r="E16" s="109"/>
      <c r="F16" s="109"/>
      <c r="G16" s="109"/>
      <c r="H16" s="109"/>
      <c r="I16" s="109"/>
      <c r="J16" s="109"/>
      <c r="K16" s="109"/>
      <c r="L16" s="109"/>
      <c r="M16" s="109"/>
      <c r="N16" s="109"/>
      <c r="O16" s="109"/>
      <c r="P16" s="109"/>
      <c r="Q16" s="109"/>
      <c r="R16" s="109"/>
      <c r="S16" s="109"/>
      <c r="T16" s="109"/>
      <c r="U16" s="109"/>
      <c r="V16" s="109"/>
      <c r="W16" s="109"/>
    </row>
    <row r="17" spans="1:23" ht="15.75" customHeight="1" x14ac:dyDescent="0.25">
      <c r="A17" s="162"/>
      <c r="B17" s="216" t="s">
        <v>357</v>
      </c>
      <c r="C17" s="163"/>
      <c r="D17" s="108"/>
      <c r="E17" s="109"/>
      <c r="F17" s="109"/>
      <c r="G17" s="109"/>
      <c r="H17" s="109"/>
      <c r="I17" s="109"/>
      <c r="J17" s="109"/>
      <c r="K17" s="109"/>
      <c r="L17" s="109"/>
      <c r="M17" s="109"/>
      <c r="N17" s="109"/>
      <c r="O17" s="109"/>
      <c r="P17" s="109"/>
      <c r="Q17" s="109"/>
      <c r="R17" s="109"/>
      <c r="S17" s="109"/>
      <c r="T17" s="109"/>
      <c r="U17" s="109"/>
      <c r="V17" s="109"/>
      <c r="W17" s="109"/>
    </row>
    <row r="18" spans="1:23" ht="15.75" customHeight="1" x14ac:dyDescent="0.25">
      <c r="A18" s="162"/>
      <c r="B18" s="216" t="s">
        <v>358</v>
      </c>
      <c r="C18" s="163"/>
      <c r="D18" s="108"/>
      <c r="E18" s="109"/>
      <c r="F18" s="109"/>
      <c r="G18" s="109"/>
      <c r="H18" s="109"/>
      <c r="I18" s="109"/>
      <c r="J18" s="109"/>
      <c r="K18" s="109"/>
      <c r="L18" s="109"/>
      <c r="M18" s="109"/>
      <c r="N18" s="109"/>
      <c r="O18" s="109"/>
      <c r="P18" s="109"/>
      <c r="Q18" s="109"/>
      <c r="R18" s="109"/>
      <c r="S18" s="109"/>
      <c r="T18" s="109"/>
      <c r="U18" s="109"/>
      <c r="V18" s="109"/>
      <c r="W18" s="109"/>
    </row>
    <row r="19" spans="1:23" ht="15.75" customHeight="1" x14ac:dyDescent="0.25">
      <c r="A19" s="162"/>
      <c r="B19" s="163"/>
      <c r="C19" s="163"/>
      <c r="D19" s="108"/>
      <c r="E19" s="109"/>
      <c r="F19" s="109"/>
      <c r="G19" s="109"/>
      <c r="H19" s="109"/>
      <c r="I19" s="109"/>
      <c r="J19" s="109"/>
      <c r="K19" s="109"/>
      <c r="L19" s="109"/>
      <c r="M19" s="109"/>
      <c r="N19" s="109"/>
      <c r="O19" s="109"/>
      <c r="P19" s="109"/>
      <c r="Q19" s="109"/>
      <c r="R19" s="109"/>
      <c r="S19" s="109"/>
      <c r="T19" s="109"/>
      <c r="U19" s="109"/>
      <c r="V19" s="109"/>
      <c r="W19" s="109"/>
    </row>
    <row r="20" spans="1:23" ht="15.75" customHeight="1" x14ac:dyDescent="0.25">
      <c r="A20" s="217"/>
      <c r="B20" s="318" t="s">
        <v>294</v>
      </c>
      <c r="C20" s="241"/>
      <c r="D20" s="296"/>
      <c r="E20" s="109"/>
      <c r="F20" s="109"/>
      <c r="G20" s="109"/>
      <c r="H20" s="109"/>
      <c r="I20" s="109"/>
      <c r="J20" s="109"/>
      <c r="K20" s="109"/>
      <c r="L20" s="109"/>
      <c r="M20" s="109"/>
      <c r="N20" s="109"/>
      <c r="O20" s="109"/>
      <c r="P20" s="109"/>
      <c r="Q20" s="109"/>
      <c r="R20" s="109"/>
      <c r="S20" s="109"/>
      <c r="T20" s="109"/>
      <c r="U20" s="109"/>
      <c r="V20" s="109"/>
      <c r="W20" s="109"/>
    </row>
    <row r="21" spans="1:23" ht="21" customHeight="1" x14ac:dyDescent="0.25">
      <c r="A21" s="217"/>
      <c r="B21" s="319" t="s">
        <v>359</v>
      </c>
      <c r="C21" s="241"/>
      <c r="D21" s="296"/>
      <c r="E21" s="109"/>
      <c r="F21" s="109"/>
      <c r="G21" s="109"/>
      <c r="H21" s="109"/>
      <c r="I21" s="109"/>
      <c r="J21" s="109"/>
      <c r="K21" s="109"/>
      <c r="L21" s="109"/>
      <c r="M21" s="109"/>
      <c r="N21" s="109"/>
      <c r="O21" s="109"/>
      <c r="P21" s="109"/>
      <c r="Q21" s="109"/>
      <c r="R21" s="109"/>
      <c r="S21" s="109"/>
      <c r="T21" s="109"/>
      <c r="U21" s="109"/>
      <c r="V21" s="109"/>
      <c r="W21" s="109"/>
    </row>
    <row r="22" spans="1:23" ht="15.75" customHeight="1" x14ac:dyDescent="0.25">
      <c r="A22" s="218"/>
      <c r="B22" s="219"/>
      <c r="C22" s="165"/>
      <c r="D22" s="174"/>
      <c r="E22" s="109"/>
      <c r="F22" s="109"/>
      <c r="G22" s="109"/>
      <c r="H22" s="109"/>
      <c r="I22" s="109"/>
      <c r="J22" s="109"/>
      <c r="K22" s="109"/>
      <c r="L22" s="109"/>
      <c r="M22" s="109"/>
      <c r="N22" s="109"/>
      <c r="O22" s="109"/>
      <c r="P22" s="109"/>
      <c r="Q22" s="109"/>
      <c r="R22" s="109"/>
      <c r="S22" s="109"/>
      <c r="T22" s="109"/>
      <c r="U22" s="109"/>
      <c r="V22" s="109"/>
      <c r="W22" s="109"/>
    </row>
    <row r="23" spans="1:23" ht="15.75" customHeight="1" x14ac:dyDescent="0.25">
      <c r="A23" s="220"/>
      <c r="B23" s="220"/>
      <c r="C23" s="109"/>
      <c r="D23" s="109"/>
      <c r="E23" s="109"/>
      <c r="F23" s="109"/>
      <c r="G23" s="109"/>
      <c r="H23" s="109"/>
      <c r="I23" s="109"/>
      <c r="J23" s="109"/>
      <c r="K23" s="109"/>
      <c r="L23" s="109"/>
      <c r="M23" s="109"/>
      <c r="N23" s="109"/>
      <c r="O23" s="109"/>
      <c r="P23" s="109"/>
      <c r="Q23" s="109"/>
      <c r="R23" s="109"/>
      <c r="S23" s="109"/>
      <c r="T23" s="109"/>
      <c r="U23" s="109"/>
      <c r="V23" s="109"/>
      <c r="W23" s="109"/>
    </row>
    <row r="24" spans="1:23" ht="15.75" customHeight="1" x14ac:dyDescent="0.25">
      <c r="A24" s="221"/>
      <c r="B24" s="221"/>
      <c r="C24" s="109"/>
      <c r="D24" s="109"/>
      <c r="E24" s="109"/>
      <c r="F24" s="109"/>
      <c r="G24" s="109"/>
      <c r="H24" s="109"/>
      <c r="I24" s="109"/>
      <c r="J24" s="109"/>
      <c r="K24" s="109"/>
      <c r="L24" s="109"/>
      <c r="M24" s="109"/>
      <c r="N24" s="109"/>
      <c r="O24" s="109"/>
      <c r="P24" s="109"/>
      <c r="Q24" s="109"/>
      <c r="R24" s="109"/>
      <c r="S24" s="109"/>
      <c r="T24" s="109"/>
      <c r="U24" s="109"/>
      <c r="V24" s="109"/>
      <c r="W24" s="109"/>
    </row>
    <row r="25" spans="1:23" ht="15.75" customHeight="1" x14ac:dyDescent="0.25">
      <c r="A25" s="221"/>
      <c r="B25" s="221"/>
      <c r="C25" s="109"/>
      <c r="D25" s="109"/>
      <c r="E25" s="109"/>
      <c r="F25" s="109"/>
      <c r="G25" s="109"/>
      <c r="H25" s="109"/>
      <c r="I25" s="109"/>
      <c r="J25" s="109"/>
      <c r="K25" s="109"/>
      <c r="L25" s="109"/>
      <c r="M25" s="109"/>
      <c r="N25" s="109"/>
      <c r="O25" s="109"/>
      <c r="P25" s="109"/>
      <c r="Q25" s="109"/>
      <c r="R25" s="109"/>
      <c r="S25" s="109"/>
      <c r="T25" s="109"/>
      <c r="U25" s="109"/>
      <c r="V25" s="109"/>
      <c r="W25" s="109"/>
    </row>
    <row r="26" spans="1:23" ht="15.7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row>
    <row r="27" spans="1:23" ht="15.75" customHeight="1" x14ac:dyDescent="0.25">
      <c r="A27" s="109"/>
      <c r="B27" s="109"/>
      <c r="C27" s="109"/>
      <c r="D27" s="109"/>
      <c r="E27" s="109"/>
      <c r="F27" s="109"/>
      <c r="G27" s="109"/>
      <c r="H27" s="109"/>
      <c r="I27" s="109"/>
      <c r="J27" s="109"/>
      <c r="K27" s="109"/>
      <c r="L27" s="109"/>
      <c r="M27" s="109"/>
      <c r="N27" s="109"/>
      <c r="O27" s="109"/>
      <c r="P27" s="109"/>
      <c r="Q27" s="109"/>
      <c r="R27" s="109"/>
      <c r="S27" s="109"/>
      <c r="T27" s="109"/>
      <c r="U27" s="109"/>
      <c r="V27" s="109"/>
      <c r="W27" s="109"/>
    </row>
    <row r="28" spans="1:23" ht="15.75" customHeight="1" x14ac:dyDescent="0.25">
      <c r="A28" s="109"/>
      <c r="B28" s="109"/>
      <c r="C28" s="109"/>
      <c r="D28" s="109"/>
      <c r="E28" s="109"/>
      <c r="F28" s="109"/>
      <c r="G28" s="109"/>
      <c r="H28" s="109"/>
      <c r="I28" s="109"/>
      <c r="J28" s="109"/>
      <c r="K28" s="109"/>
      <c r="L28" s="109"/>
      <c r="M28" s="109"/>
      <c r="N28" s="109"/>
      <c r="O28" s="109"/>
      <c r="P28" s="109"/>
      <c r="Q28" s="109"/>
      <c r="R28" s="109"/>
      <c r="S28" s="109"/>
      <c r="T28" s="109"/>
      <c r="U28" s="109"/>
      <c r="V28" s="109"/>
      <c r="W28" s="109"/>
    </row>
    <row r="29" spans="1:23" ht="15.75" customHeight="1" x14ac:dyDescent="0.25">
      <c r="A29" s="109"/>
      <c r="B29" s="109"/>
      <c r="C29" s="109"/>
      <c r="D29" s="109"/>
      <c r="E29" s="109"/>
      <c r="F29" s="109"/>
      <c r="G29" s="109"/>
      <c r="H29" s="109"/>
      <c r="I29" s="109"/>
      <c r="J29" s="109"/>
      <c r="K29" s="109"/>
      <c r="L29" s="109"/>
      <c r="M29" s="109"/>
      <c r="N29" s="109"/>
      <c r="O29" s="109"/>
      <c r="P29" s="109"/>
      <c r="Q29" s="109"/>
      <c r="R29" s="109"/>
      <c r="S29" s="109"/>
      <c r="T29" s="109"/>
      <c r="U29" s="109"/>
      <c r="V29" s="109"/>
      <c r="W29" s="109"/>
    </row>
    <row r="30" spans="1:23" ht="15.75" customHeight="1" x14ac:dyDescent="0.25">
      <c r="A30" s="109"/>
      <c r="B30" s="109"/>
      <c r="C30" s="109"/>
      <c r="D30" s="109"/>
      <c r="E30" s="109"/>
      <c r="F30" s="109"/>
      <c r="G30" s="109"/>
      <c r="H30" s="109"/>
      <c r="I30" s="109"/>
      <c r="J30" s="109"/>
      <c r="K30" s="109"/>
      <c r="L30" s="109"/>
      <c r="M30" s="109"/>
      <c r="N30" s="109"/>
      <c r="O30" s="109"/>
      <c r="P30" s="109"/>
      <c r="Q30" s="109"/>
      <c r="R30" s="109"/>
      <c r="S30" s="109"/>
      <c r="T30" s="109"/>
      <c r="U30" s="109"/>
      <c r="V30" s="109"/>
      <c r="W30" s="109"/>
    </row>
    <row r="31" spans="1:23" ht="15.75" customHeight="1" x14ac:dyDescent="0.25">
      <c r="A31" s="109"/>
      <c r="B31" s="109"/>
      <c r="C31" s="109"/>
      <c r="D31" s="109"/>
      <c r="E31" s="109"/>
      <c r="F31" s="109"/>
      <c r="G31" s="109"/>
      <c r="H31" s="109"/>
      <c r="I31" s="109"/>
      <c r="J31" s="109"/>
      <c r="K31" s="109"/>
      <c r="L31" s="109"/>
      <c r="M31" s="109"/>
      <c r="N31" s="109"/>
      <c r="O31" s="109"/>
      <c r="P31" s="109"/>
      <c r="Q31" s="109"/>
      <c r="R31" s="109"/>
      <c r="S31" s="109"/>
      <c r="T31" s="109"/>
      <c r="U31" s="109"/>
      <c r="V31" s="109"/>
      <c r="W31" s="109"/>
    </row>
    <row r="32" spans="1:23" ht="15.75" customHeight="1" x14ac:dyDescent="0.25">
      <c r="A32" s="109"/>
      <c r="B32" s="109"/>
      <c r="C32" s="109"/>
      <c r="D32" s="109"/>
      <c r="E32" s="109"/>
      <c r="F32" s="109"/>
      <c r="G32" s="109"/>
      <c r="H32" s="109"/>
      <c r="I32" s="109"/>
      <c r="J32" s="109"/>
      <c r="K32" s="109"/>
      <c r="L32" s="109"/>
      <c r="M32" s="109"/>
      <c r="N32" s="109"/>
      <c r="O32" s="109"/>
      <c r="P32" s="109"/>
      <c r="Q32" s="109"/>
      <c r="R32" s="109"/>
      <c r="S32" s="109"/>
      <c r="T32" s="109"/>
      <c r="U32" s="109"/>
      <c r="V32" s="109"/>
      <c r="W32" s="109"/>
    </row>
    <row r="33" spans="1:23" ht="15.75" customHeight="1" x14ac:dyDescent="0.25">
      <c r="A33" s="109"/>
      <c r="B33" s="109"/>
      <c r="C33" s="109"/>
      <c r="D33" s="109"/>
      <c r="E33" s="109"/>
      <c r="F33" s="109"/>
      <c r="G33" s="109"/>
      <c r="H33" s="109"/>
      <c r="I33" s="109"/>
      <c r="J33" s="109"/>
      <c r="K33" s="109"/>
      <c r="L33" s="109"/>
      <c r="M33" s="109"/>
      <c r="N33" s="109"/>
      <c r="O33" s="109"/>
      <c r="P33" s="109"/>
      <c r="Q33" s="109"/>
      <c r="R33" s="109"/>
      <c r="S33" s="109"/>
      <c r="T33" s="109"/>
      <c r="U33" s="109"/>
      <c r="V33" s="109"/>
      <c r="W33" s="109"/>
    </row>
    <row r="34" spans="1:23" ht="15.75" customHeight="1" x14ac:dyDescent="0.25">
      <c r="A34" s="109"/>
      <c r="B34" s="109"/>
      <c r="C34" s="109"/>
      <c r="D34" s="109"/>
      <c r="E34" s="109"/>
      <c r="F34" s="109"/>
      <c r="G34" s="109"/>
      <c r="H34" s="109"/>
      <c r="I34" s="109"/>
      <c r="J34" s="109"/>
      <c r="K34" s="109"/>
      <c r="L34" s="109"/>
      <c r="M34" s="109"/>
      <c r="N34" s="109"/>
      <c r="O34" s="109"/>
      <c r="P34" s="109"/>
      <c r="Q34" s="109"/>
      <c r="R34" s="109"/>
      <c r="S34" s="109"/>
      <c r="T34" s="109"/>
      <c r="U34" s="109"/>
      <c r="V34" s="109"/>
      <c r="W34" s="109"/>
    </row>
    <row r="35" spans="1:23" ht="15.7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row>
    <row r="36" spans="1:23" ht="15.75" customHeight="1" x14ac:dyDescent="0.25">
      <c r="A36" s="109"/>
      <c r="B36" s="109"/>
      <c r="C36" s="109"/>
      <c r="D36" s="109"/>
      <c r="E36" s="109"/>
      <c r="F36" s="109"/>
      <c r="G36" s="109"/>
      <c r="H36" s="109"/>
      <c r="I36" s="109"/>
      <c r="J36" s="109"/>
      <c r="K36" s="109"/>
      <c r="L36" s="109"/>
      <c r="M36" s="109"/>
      <c r="N36" s="109"/>
      <c r="O36" s="109"/>
      <c r="P36" s="109"/>
      <c r="Q36" s="109"/>
      <c r="R36" s="109"/>
      <c r="S36" s="109"/>
      <c r="T36" s="109"/>
      <c r="U36" s="109"/>
      <c r="V36" s="109"/>
      <c r="W36" s="109"/>
    </row>
    <row r="37" spans="1:23" ht="15.75" customHeight="1" x14ac:dyDescent="0.25">
      <c r="A37" s="109"/>
      <c r="B37" s="109"/>
      <c r="C37" s="109"/>
      <c r="D37" s="109"/>
      <c r="E37" s="109"/>
      <c r="F37" s="109"/>
      <c r="G37" s="109"/>
      <c r="H37" s="109"/>
      <c r="I37" s="109"/>
      <c r="J37" s="109"/>
      <c r="K37" s="109"/>
      <c r="L37" s="109"/>
      <c r="M37" s="109"/>
      <c r="N37" s="109"/>
      <c r="O37" s="109"/>
      <c r="P37" s="109"/>
      <c r="Q37" s="109"/>
      <c r="R37" s="109"/>
      <c r="S37" s="109"/>
      <c r="T37" s="109"/>
      <c r="U37" s="109"/>
      <c r="V37" s="109"/>
      <c r="W37" s="109"/>
    </row>
    <row r="38" spans="1:23" ht="15.75" customHeight="1" x14ac:dyDescent="0.25">
      <c r="A38" s="109"/>
      <c r="B38" s="109"/>
      <c r="C38" s="109"/>
      <c r="D38" s="109"/>
      <c r="E38" s="109"/>
      <c r="F38" s="109"/>
      <c r="G38" s="109"/>
      <c r="H38" s="109"/>
      <c r="I38" s="109"/>
      <c r="J38" s="109"/>
      <c r="K38" s="109"/>
      <c r="L38" s="109"/>
      <c r="M38" s="109"/>
      <c r="N38" s="109"/>
      <c r="O38" s="109"/>
      <c r="P38" s="109"/>
      <c r="Q38" s="109"/>
      <c r="R38" s="109"/>
      <c r="S38" s="109"/>
      <c r="T38" s="109"/>
      <c r="U38" s="109"/>
      <c r="V38" s="109"/>
      <c r="W38" s="109"/>
    </row>
    <row r="39" spans="1:23" ht="15.75" customHeight="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row>
    <row r="40" spans="1:23" ht="15.75" customHeight="1" x14ac:dyDescent="0.25">
      <c r="A40" s="109"/>
      <c r="B40" s="109"/>
      <c r="C40" s="109"/>
      <c r="D40" s="109"/>
      <c r="E40" s="109"/>
      <c r="F40" s="109"/>
      <c r="G40" s="109"/>
      <c r="H40" s="109"/>
      <c r="I40" s="109"/>
      <c r="J40" s="109"/>
      <c r="K40" s="109"/>
      <c r="L40" s="109"/>
      <c r="M40" s="109"/>
      <c r="N40" s="109"/>
      <c r="O40" s="109"/>
      <c r="P40" s="109"/>
      <c r="Q40" s="109"/>
      <c r="R40" s="109"/>
      <c r="S40" s="109"/>
      <c r="T40" s="109"/>
      <c r="U40" s="109"/>
      <c r="V40" s="109"/>
      <c r="W40" s="109"/>
    </row>
    <row r="41" spans="1:23" ht="15.75" customHeight="1" x14ac:dyDescent="0.25">
      <c r="A41" s="109"/>
      <c r="B41" s="109"/>
      <c r="C41" s="109"/>
      <c r="D41" s="109"/>
      <c r="E41" s="109"/>
      <c r="F41" s="109"/>
      <c r="G41" s="109"/>
      <c r="H41" s="109"/>
      <c r="I41" s="109"/>
      <c r="J41" s="109"/>
      <c r="K41" s="109"/>
      <c r="L41" s="109"/>
      <c r="M41" s="109"/>
      <c r="N41" s="109"/>
      <c r="O41" s="109"/>
      <c r="P41" s="109"/>
      <c r="Q41" s="109"/>
      <c r="R41" s="109"/>
      <c r="S41" s="109"/>
      <c r="T41" s="109"/>
      <c r="U41" s="109"/>
      <c r="V41" s="109"/>
      <c r="W41" s="109"/>
    </row>
    <row r="42" spans="1:23" ht="15.75" customHeight="1"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row>
    <row r="43" spans="1:23" ht="15.75"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row>
    <row r="44" spans="1:23" ht="15.75" customHeight="1"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row>
    <row r="45" spans="1:23" ht="15.7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row>
    <row r="46" spans="1:23" ht="15.75" customHeight="1"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row>
    <row r="47" spans="1:23" ht="15.75"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row>
    <row r="48" spans="1:23" ht="15.75" customHeight="1" x14ac:dyDescent="0.25">
      <c r="A48" s="109"/>
      <c r="B48" s="109"/>
      <c r="C48" s="109"/>
      <c r="D48" s="109"/>
      <c r="E48" s="109"/>
      <c r="F48" s="109"/>
      <c r="G48" s="109"/>
      <c r="H48" s="109"/>
      <c r="I48" s="109"/>
      <c r="J48" s="109"/>
      <c r="K48" s="109"/>
      <c r="L48" s="109"/>
      <c r="M48" s="109"/>
      <c r="N48" s="109"/>
      <c r="O48" s="109"/>
      <c r="P48" s="109"/>
      <c r="Q48" s="109"/>
      <c r="R48" s="109"/>
      <c r="S48" s="109"/>
      <c r="T48" s="109"/>
      <c r="U48" s="109"/>
      <c r="V48" s="109"/>
      <c r="W48" s="109"/>
    </row>
    <row r="49" spans="1:23" ht="15.75" customHeight="1"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9"/>
    </row>
    <row r="50" spans="1:23" ht="15.75" customHeight="1" x14ac:dyDescent="0.25">
      <c r="A50" s="109"/>
      <c r="B50" s="109"/>
      <c r="C50" s="109"/>
      <c r="D50" s="109"/>
      <c r="E50" s="109"/>
      <c r="F50" s="109"/>
      <c r="G50" s="109"/>
      <c r="H50" s="109"/>
      <c r="I50" s="109"/>
      <c r="J50" s="109"/>
      <c r="K50" s="109"/>
      <c r="L50" s="109"/>
      <c r="M50" s="109"/>
      <c r="N50" s="109"/>
      <c r="O50" s="109"/>
      <c r="P50" s="109"/>
      <c r="Q50" s="109"/>
      <c r="R50" s="109"/>
      <c r="S50" s="109"/>
      <c r="T50" s="109"/>
      <c r="U50" s="109"/>
      <c r="V50" s="109"/>
      <c r="W50" s="109"/>
    </row>
    <row r="51" spans="1:23" ht="15.75" customHeight="1" x14ac:dyDescent="0.25">
      <c r="A51" s="109"/>
      <c r="B51" s="109"/>
      <c r="C51" s="109"/>
      <c r="D51" s="109"/>
      <c r="E51" s="109"/>
      <c r="F51" s="109"/>
      <c r="G51" s="109"/>
      <c r="H51" s="109"/>
      <c r="I51" s="109"/>
      <c r="J51" s="109"/>
      <c r="K51" s="109"/>
      <c r="L51" s="109"/>
      <c r="M51" s="109"/>
      <c r="N51" s="109"/>
      <c r="O51" s="109"/>
      <c r="P51" s="109"/>
      <c r="Q51" s="109"/>
      <c r="R51" s="109"/>
      <c r="S51" s="109"/>
      <c r="T51" s="109"/>
      <c r="U51" s="109"/>
      <c r="V51" s="109"/>
      <c r="W51" s="109"/>
    </row>
    <row r="52" spans="1:23" ht="15.75" customHeight="1" x14ac:dyDescent="0.25">
      <c r="A52" s="109"/>
      <c r="B52" s="109"/>
      <c r="C52" s="109"/>
      <c r="D52" s="109"/>
      <c r="E52" s="109"/>
      <c r="F52" s="109"/>
      <c r="G52" s="109"/>
      <c r="H52" s="109"/>
      <c r="I52" s="109"/>
      <c r="J52" s="109"/>
      <c r="K52" s="109"/>
      <c r="L52" s="109"/>
      <c r="M52" s="109"/>
      <c r="N52" s="109"/>
      <c r="O52" s="109"/>
      <c r="P52" s="109"/>
      <c r="Q52" s="109"/>
      <c r="R52" s="109"/>
      <c r="S52" s="109"/>
      <c r="T52" s="109"/>
      <c r="U52" s="109"/>
      <c r="V52" s="109"/>
      <c r="W52" s="109"/>
    </row>
    <row r="53" spans="1:23" ht="15.75" customHeight="1" x14ac:dyDescent="0.25">
      <c r="A53" s="109"/>
      <c r="B53" s="109"/>
      <c r="C53" s="109"/>
      <c r="D53" s="109"/>
      <c r="E53" s="109"/>
      <c r="F53" s="109"/>
      <c r="G53" s="109"/>
      <c r="H53" s="109"/>
      <c r="I53" s="109"/>
      <c r="J53" s="109"/>
      <c r="K53" s="109"/>
      <c r="L53" s="109"/>
      <c r="M53" s="109"/>
      <c r="N53" s="109"/>
      <c r="O53" s="109"/>
      <c r="P53" s="109"/>
      <c r="Q53" s="109"/>
      <c r="R53" s="109"/>
      <c r="S53" s="109"/>
      <c r="T53" s="109"/>
      <c r="U53" s="109"/>
      <c r="V53" s="109"/>
      <c r="W53" s="109"/>
    </row>
    <row r="54" spans="1:23" ht="15.75" customHeight="1" x14ac:dyDescent="0.25">
      <c r="A54" s="109"/>
      <c r="B54" s="109"/>
      <c r="C54" s="109"/>
      <c r="D54" s="109"/>
      <c r="E54" s="109"/>
      <c r="F54" s="109"/>
      <c r="G54" s="109"/>
      <c r="H54" s="109"/>
      <c r="I54" s="109"/>
      <c r="J54" s="109"/>
      <c r="K54" s="109"/>
      <c r="L54" s="109"/>
      <c r="M54" s="109"/>
      <c r="N54" s="109"/>
      <c r="O54" s="109"/>
      <c r="P54" s="109"/>
      <c r="Q54" s="109"/>
      <c r="R54" s="109"/>
      <c r="S54" s="109"/>
      <c r="T54" s="109"/>
      <c r="U54" s="109"/>
      <c r="V54" s="109"/>
      <c r="W54" s="109"/>
    </row>
    <row r="55" spans="1:23" ht="15.75" customHeight="1" x14ac:dyDescent="0.25">
      <c r="A55" s="109"/>
      <c r="B55" s="109"/>
      <c r="C55" s="109"/>
      <c r="D55" s="109"/>
      <c r="E55" s="109"/>
      <c r="F55" s="109"/>
      <c r="G55" s="109"/>
      <c r="H55" s="109"/>
      <c r="I55" s="109"/>
      <c r="J55" s="109"/>
      <c r="K55" s="109"/>
      <c r="L55" s="109"/>
      <c r="M55" s="109"/>
      <c r="N55" s="109"/>
      <c r="O55" s="109"/>
      <c r="P55" s="109"/>
      <c r="Q55" s="109"/>
      <c r="R55" s="109"/>
      <c r="S55" s="109"/>
      <c r="T55" s="109"/>
      <c r="U55" s="109"/>
      <c r="V55" s="109"/>
      <c r="W55" s="109"/>
    </row>
    <row r="56" spans="1:23" ht="15.75" customHeight="1" x14ac:dyDescent="0.25">
      <c r="A56" s="109"/>
      <c r="B56" s="109"/>
      <c r="C56" s="109"/>
      <c r="D56" s="109"/>
      <c r="E56" s="109"/>
      <c r="F56" s="109"/>
      <c r="G56" s="109"/>
      <c r="H56" s="109"/>
      <c r="I56" s="109"/>
      <c r="J56" s="109"/>
      <c r="K56" s="109"/>
      <c r="L56" s="109"/>
      <c r="M56" s="109"/>
      <c r="N56" s="109"/>
      <c r="O56" s="109"/>
      <c r="P56" s="109"/>
      <c r="Q56" s="109"/>
      <c r="R56" s="109"/>
      <c r="S56" s="109"/>
      <c r="T56" s="109"/>
      <c r="U56" s="109"/>
      <c r="V56" s="109"/>
      <c r="W56" s="109"/>
    </row>
    <row r="57" spans="1:23" ht="15.75" customHeight="1" x14ac:dyDescent="0.25">
      <c r="A57" s="109"/>
      <c r="B57" s="109"/>
      <c r="C57" s="109"/>
      <c r="D57" s="109"/>
      <c r="E57" s="109"/>
      <c r="F57" s="109"/>
      <c r="G57" s="109"/>
      <c r="H57" s="109"/>
      <c r="I57" s="109"/>
      <c r="J57" s="109"/>
      <c r="K57" s="109"/>
      <c r="L57" s="109"/>
      <c r="M57" s="109"/>
      <c r="N57" s="109"/>
      <c r="O57" s="109"/>
      <c r="P57" s="109"/>
      <c r="Q57" s="109"/>
      <c r="R57" s="109"/>
      <c r="S57" s="109"/>
      <c r="T57" s="109"/>
      <c r="U57" s="109"/>
      <c r="V57" s="109"/>
      <c r="W57" s="109"/>
    </row>
    <row r="58" spans="1:23" ht="15.75" customHeight="1" x14ac:dyDescent="0.25">
      <c r="A58" s="109"/>
      <c r="B58" s="109"/>
      <c r="C58" s="109"/>
      <c r="D58" s="109"/>
      <c r="E58" s="109"/>
      <c r="F58" s="109"/>
      <c r="G58" s="109"/>
      <c r="H58" s="109"/>
      <c r="I58" s="109"/>
      <c r="J58" s="109"/>
      <c r="K58" s="109"/>
      <c r="L58" s="109"/>
      <c r="M58" s="109"/>
      <c r="N58" s="109"/>
      <c r="O58" s="109"/>
      <c r="P58" s="109"/>
      <c r="Q58" s="109"/>
      <c r="R58" s="109"/>
      <c r="S58" s="109"/>
      <c r="T58" s="109"/>
      <c r="U58" s="109"/>
      <c r="V58" s="109"/>
      <c r="W58" s="109"/>
    </row>
    <row r="59" spans="1:23" ht="15.75" customHeight="1" x14ac:dyDescent="0.25">
      <c r="A59" s="109"/>
      <c r="B59" s="109"/>
      <c r="C59" s="109"/>
      <c r="D59" s="109"/>
      <c r="E59" s="109"/>
      <c r="F59" s="109"/>
      <c r="G59" s="109"/>
      <c r="H59" s="109"/>
      <c r="I59" s="109"/>
      <c r="J59" s="109"/>
      <c r="K59" s="109"/>
      <c r="L59" s="109"/>
      <c r="M59" s="109"/>
      <c r="N59" s="109"/>
      <c r="O59" s="109"/>
      <c r="P59" s="109"/>
      <c r="Q59" s="109"/>
      <c r="R59" s="109"/>
      <c r="S59" s="109"/>
      <c r="T59" s="109"/>
      <c r="U59" s="109"/>
      <c r="V59" s="109"/>
      <c r="W59" s="109"/>
    </row>
    <row r="60" spans="1:23" ht="15.75" customHeight="1" x14ac:dyDescent="0.25">
      <c r="A60" s="109"/>
      <c r="B60" s="109"/>
      <c r="C60" s="109"/>
      <c r="D60" s="109"/>
      <c r="E60" s="109"/>
      <c r="F60" s="109"/>
      <c r="G60" s="109"/>
      <c r="H60" s="109"/>
      <c r="I60" s="109"/>
      <c r="J60" s="109"/>
      <c r="K60" s="109"/>
      <c r="L60" s="109"/>
      <c r="M60" s="109"/>
      <c r="N60" s="109"/>
      <c r="O60" s="109"/>
      <c r="P60" s="109"/>
      <c r="Q60" s="109"/>
      <c r="R60" s="109"/>
      <c r="S60" s="109"/>
      <c r="T60" s="109"/>
      <c r="U60" s="109"/>
      <c r="V60" s="109"/>
      <c r="W60" s="109"/>
    </row>
    <row r="61" spans="1:23" ht="15.75" customHeight="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row>
    <row r="62" spans="1:23" ht="15.75" customHeight="1" x14ac:dyDescent="0.25">
      <c r="A62" s="109"/>
      <c r="B62" s="109"/>
      <c r="C62" s="109"/>
      <c r="D62" s="109"/>
      <c r="E62" s="109"/>
      <c r="F62" s="109"/>
      <c r="G62" s="109"/>
      <c r="H62" s="109"/>
      <c r="I62" s="109"/>
      <c r="J62" s="109"/>
      <c r="K62" s="109"/>
      <c r="L62" s="109"/>
      <c r="M62" s="109"/>
      <c r="N62" s="109"/>
      <c r="O62" s="109"/>
      <c r="P62" s="109"/>
      <c r="Q62" s="109"/>
      <c r="R62" s="109"/>
      <c r="S62" s="109"/>
      <c r="T62" s="109"/>
      <c r="U62" s="109"/>
      <c r="V62" s="109"/>
      <c r="W62" s="109"/>
    </row>
    <row r="63" spans="1:23" ht="15.75" customHeight="1" x14ac:dyDescent="0.25">
      <c r="A63" s="109"/>
      <c r="B63" s="109"/>
      <c r="C63" s="109"/>
      <c r="D63" s="109"/>
      <c r="E63" s="109"/>
      <c r="F63" s="109"/>
      <c r="G63" s="109"/>
      <c r="H63" s="109"/>
      <c r="I63" s="109"/>
      <c r="J63" s="109"/>
      <c r="K63" s="109"/>
      <c r="L63" s="109"/>
      <c r="M63" s="109"/>
      <c r="N63" s="109"/>
      <c r="O63" s="109"/>
      <c r="P63" s="109"/>
      <c r="Q63" s="109"/>
      <c r="R63" s="109"/>
      <c r="S63" s="109"/>
      <c r="T63" s="109"/>
      <c r="U63" s="109"/>
      <c r="V63" s="109"/>
      <c r="W63" s="109"/>
    </row>
    <row r="64" spans="1:23" ht="15.75" customHeight="1" x14ac:dyDescent="0.25">
      <c r="A64" s="109"/>
      <c r="B64" s="109"/>
      <c r="C64" s="109"/>
      <c r="D64" s="109"/>
      <c r="E64" s="109"/>
      <c r="F64" s="109"/>
      <c r="G64" s="109"/>
      <c r="H64" s="109"/>
      <c r="I64" s="109"/>
      <c r="J64" s="109"/>
      <c r="K64" s="109"/>
      <c r="L64" s="109"/>
      <c r="M64" s="109"/>
      <c r="N64" s="109"/>
      <c r="O64" s="109"/>
      <c r="P64" s="109"/>
      <c r="Q64" s="109"/>
      <c r="R64" s="109"/>
      <c r="S64" s="109"/>
      <c r="T64" s="109"/>
      <c r="U64" s="109"/>
      <c r="V64" s="109"/>
      <c r="W64" s="109"/>
    </row>
    <row r="65" spans="1:23" ht="15.75" customHeight="1" x14ac:dyDescent="0.25">
      <c r="A65" s="109"/>
      <c r="B65" s="109"/>
      <c r="C65" s="109"/>
      <c r="D65" s="109"/>
      <c r="E65" s="109"/>
      <c r="F65" s="109"/>
      <c r="G65" s="109"/>
      <c r="H65" s="109"/>
      <c r="I65" s="109"/>
      <c r="J65" s="109"/>
      <c r="K65" s="109"/>
      <c r="L65" s="109"/>
      <c r="M65" s="109"/>
      <c r="N65" s="109"/>
      <c r="O65" s="109"/>
      <c r="P65" s="109"/>
      <c r="Q65" s="109"/>
      <c r="R65" s="109"/>
      <c r="S65" s="109"/>
      <c r="T65" s="109"/>
      <c r="U65" s="109"/>
      <c r="V65" s="109"/>
      <c r="W65" s="109"/>
    </row>
    <row r="66" spans="1:23" ht="15.75" customHeight="1" x14ac:dyDescent="0.25">
      <c r="A66" s="109"/>
      <c r="B66" s="109"/>
      <c r="C66" s="109"/>
      <c r="D66" s="109"/>
      <c r="E66" s="109"/>
      <c r="F66" s="109"/>
      <c r="G66" s="109"/>
      <c r="H66" s="109"/>
      <c r="I66" s="109"/>
      <c r="J66" s="109"/>
      <c r="K66" s="109"/>
      <c r="L66" s="109"/>
      <c r="M66" s="109"/>
      <c r="N66" s="109"/>
      <c r="O66" s="109"/>
      <c r="P66" s="109"/>
      <c r="Q66" s="109"/>
      <c r="R66" s="109"/>
      <c r="S66" s="109"/>
      <c r="T66" s="109"/>
      <c r="U66" s="109"/>
      <c r="V66" s="109"/>
      <c r="W66" s="109"/>
    </row>
    <row r="67" spans="1:23" ht="15.75" customHeight="1" x14ac:dyDescent="0.25">
      <c r="A67" s="109"/>
      <c r="B67" s="109"/>
      <c r="C67" s="109"/>
      <c r="D67" s="109"/>
      <c r="E67" s="109"/>
      <c r="F67" s="109"/>
      <c r="G67" s="109"/>
      <c r="H67" s="109"/>
      <c r="I67" s="109"/>
      <c r="J67" s="109"/>
      <c r="K67" s="109"/>
      <c r="L67" s="109"/>
      <c r="M67" s="109"/>
      <c r="N67" s="109"/>
      <c r="O67" s="109"/>
      <c r="P67" s="109"/>
      <c r="Q67" s="109"/>
      <c r="R67" s="109"/>
      <c r="S67" s="109"/>
      <c r="T67" s="109"/>
      <c r="U67" s="109"/>
      <c r="V67" s="109"/>
      <c r="W67" s="109"/>
    </row>
    <row r="68" spans="1:23" ht="15.75" customHeight="1" x14ac:dyDescent="0.25">
      <c r="A68" s="109"/>
      <c r="B68" s="109"/>
      <c r="C68" s="109"/>
      <c r="D68" s="109"/>
      <c r="E68" s="109"/>
      <c r="F68" s="109"/>
      <c r="G68" s="109"/>
      <c r="H68" s="109"/>
      <c r="I68" s="109"/>
      <c r="J68" s="109"/>
      <c r="K68" s="109"/>
      <c r="L68" s="109"/>
      <c r="M68" s="109"/>
      <c r="N68" s="109"/>
      <c r="O68" s="109"/>
      <c r="P68" s="109"/>
      <c r="Q68" s="109"/>
      <c r="R68" s="109"/>
      <c r="S68" s="109"/>
      <c r="T68" s="109"/>
      <c r="U68" s="109"/>
      <c r="V68" s="109"/>
      <c r="W68" s="109"/>
    </row>
    <row r="69" spans="1:23" ht="15.75" customHeight="1" x14ac:dyDescent="0.25">
      <c r="A69" s="109"/>
      <c r="B69" s="109"/>
      <c r="C69" s="109"/>
      <c r="D69" s="109"/>
      <c r="E69" s="109"/>
      <c r="F69" s="109"/>
      <c r="G69" s="109"/>
      <c r="H69" s="109"/>
      <c r="I69" s="109"/>
      <c r="J69" s="109"/>
      <c r="K69" s="109"/>
      <c r="L69" s="109"/>
      <c r="M69" s="109"/>
      <c r="N69" s="109"/>
      <c r="O69" s="109"/>
      <c r="P69" s="109"/>
      <c r="Q69" s="109"/>
      <c r="R69" s="109"/>
      <c r="S69" s="109"/>
      <c r="T69" s="109"/>
      <c r="U69" s="109"/>
      <c r="V69" s="109"/>
      <c r="W69" s="109"/>
    </row>
    <row r="70" spans="1:23" ht="15.75" customHeight="1" x14ac:dyDescent="0.25">
      <c r="A70" s="109"/>
      <c r="B70" s="109"/>
      <c r="C70" s="109"/>
      <c r="D70" s="109"/>
      <c r="E70" s="109"/>
      <c r="F70" s="109"/>
      <c r="G70" s="109"/>
      <c r="H70" s="109"/>
      <c r="I70" s="109"/>
      <c r="J70" s="109"/>
      <c r="K70" s="109"/>
      <c r="L70" s="109"/>
      <c r="M70" s="109"/>
      <c r="N70" s="109"/>
      <c r="O70" s="109"/>
      <c r="P70" s="109"/>
      <c r="Q70" s="109"/>
      <c r="R70" s="109"/>
      <c r="S70" s="109"/>
      <c r="T70" s="109"/>
      <c r="U70" s="109"/>
      <c r="V70" s="109"/>
      <c r="W70" s="109"/>
    </row>
    <row r="71" spans="1:23" ht="15.75" customHeight="1" x14ac:dyDescent="0.25">
      <c r="A71" s="109"/>
      <c r="B71" s="109"/>
      <c r="C71" s="109"/>
      <c r="D71" s="109"/>
      <c r="E71" s="109"/>
      <c r="F71" s="109"/>
      <c r="G71" s="109"/>
      <c r="H71" s="109"/>
      <c r="I71" s="109"/>
      <c r="J71" s="109"/>
      <c r="K71" s="109"/>
      <c r="L71" s="109"/>
      <c r="M71" s="109"/>
      <c r="N71" s="109"/>
      <c r="O71" s="109"/>
      <c r="P71" s="109"/>
      <c r="Q71" s="109"/>
      <c r="R71" s="109"/>
      <c r="S71" s="109"/>
      <c r="T71" s="109"/>
      <c r="U71" s="109"/>
      <c r="V71" s="109"/>
      <c r="W71" s="109"/>
    </row>
    <row r="72" spans="1:23" ht="15.75" customHeight="1" x14ac:dyDescent="0.25">
      <c r="A72" s="109"/>
      <c r="B72" s="109"/>
      <c r="C72" s="109"/>
      <c r="D72" s="109"/>
      <c r="E72" s="109"/>
      <c r="F72" s="109"/>
      <c r="G72" s="109"/>
      <c r="H72" s="109"/>
      <c r="I72" s="109"/>
      <c r="J72" s="109"/>
      <c r="K72" s="109"/>
      <c r="L72" s="109"/>
      <c r="M72" s="109"/>
      <c r="N72" s="109"/>
      <c r="O72" s="109"/>
      <c r="P72" s="109"/>
      <c r="Q72" s="109"/>
      <c r="R72" s="109"/>
      <c r="S72" s="109"/>
      <c r="T72" s="109"/>
      <c r="U72" s="109"/>
      <c r="V72" s="109"/>
      <c r="W72" s="109"/>
    </row>
    <row r="73" spans="1:23" ht="15.75" customHeight="1" x14ac:dyDescent="0.25">
      <c r="A73" s="109"/>
      <c r="B73" s="109"/>
      <c r="C73" s="109"/>
      <c r="D73" s="109"/>
      <c r="E73" s="109"/>
      <c r="F73" s="109"/>
      <c r="G73" s="109"/>
      <c r="H73" s="109"/>
      <c r="I73" s="109"/>
      <c r="J73" s="109"/>
      <c r="K73" s="109"/>
      <c r="L73" s="109"/>
      <c r="M73" s="109"/>
      <c r="N73" s="109"/>
      <c r="O73" s="109"/>
      <c r="P73" s="109"/>
      <c r="Q73" s="109"/>
      <c r="R73" s="109"/>
      <c r="S73" s="109"/>
      <c r="T73" s="109"/>
      <c r="U73" s="109"/>
      <c r="V73" s="109"/>
      <c r="W73" s="109"/>
    </row>
    <row r="74" spans="1:23" ht="15.75" customHeight="1" x14ac:dyDescent="0.25">
      <c r="A74" s="109"/>
      <c r="B74" s="109"/>
      <c r="C74" s="109"/>
      <c r="D74" s="109"/>
      <c r="E74" s="109"/>
      <c r="F74" s="109"/>
      <c r="G74" s="109"/>
      <c r="H74" s="109"/>
      <c r="I74" s="109"/>
      <c r="J74" s="109"/>
      <c r="K74" s="109"/>
      <c r="L74" s="109"/>
      <c r="M74" s="109"/>
      <c r="N74" s="109"/>
      <c r="O74" s="109"/>
      <c r="P74" s="109"/>
      <c r="Q74" s="109"/>
      <c r="R74" s="109"/>
      <c r="S74" s="109"/>
      <c r="T74" s="109"/>
      <c r="U74" s="109"/>
      <c r="V74" s="109"/>
      <c r="W74" s="109"/>
    </row>
    <row r="75" spans="1:23" ht="15.75" customHeight="1" x14ac:dyDescent="0.25">
      <c r="A75" s="109"/>
      <c r="B75" s="109"/>
      <c r="C75" s="109"/>
      <c r="D75" s="109"/>
      <c r="E75" s="109"/>
      <c r="F75" s="109"/>
      <c r="G75" s="109"/>
      <c r="H75" s="109"/>
      <c r="I75" s="109"/>
      <c r="J75" s="109"/>
      <c r="K75" s="109"/>
      <c r="L75" s="109"/>
      <c r="M75" s="109"/>
      <c r="N75" s="109"/>
      <c r="O75" s="109"/>
      <c r="P75" s="109"/>
      <c r="Q75" s="109"/>
      <c r="R75" s="109"/>
      <c r="S75" s="109"/>
      <c r="T75" s="109"/>
      <c r="U75" s="109"/>
      <c r="V75" s="109"/>
      <c r="W75" s="109"/>
    </row>
    <row r="76" spans="1:23" ht="15.75" customHeight="1" x14ac:dyDescent="0.25">
      <c r="A76" s="109"/>
      <c r="B76" s="109"/>
      <c r="C76" s="109"/>
      <c r="D76" s="109"/>
      <c r="E76" s="109"/>
      <c r="F76" s="109"/>
      <c r="G76" s="109"/>
      <c r="H76" s="109"/>
      <c r="I76" s="109"/>
      <c r="J76" s="109"/>
      <c r="K76" s="109"/>
      <c r="L76" s="109"/>
      <c r="M76" s="109"/>
      <c r="N76" s="109"/>
      <c r="O76" s="109"/>
      <c r="P76" s="109"/>
      <c r="Q76" s="109"/>
      <c r="R76" s="109"/>
      <c r="S76" s="109"/>
      <c r="T76" s="109"/>
      <c r="U76" s="109"/>
      <c r="V76" s="109"/>
      <c r="W76" s="109"/>
    </row>
    <row r="77" spans="1:23" ht="15.75" customHeight="1" x14ac:dyDescent="0.25">
      <c r="A77" s="109"/>
      <c r="B77" s="109"/>
      <c r="C77" s="109"/>
      <c r="D77" s="109"/>
      <c r="E77" s="109"/>
      <c r="F77" s="109"/>
      <c r="G77" s="109"/>
      <c r="H77" s="109"/>
      <c r="I77" s="109"/>
      <c r="J77" s="109"/>
      <c r="K77" s="109"/>
      <c r="L77" s="109"/>
      <c r="M77" s="109"/>
      <c r="N77" s="109"/>
      <c r="O77" s="109"/>
      <c r="P77" s="109"/>
      <c r="Q77" s="109"/>
      <c r="R77" s="109"/>
      <c r="S77" s="109"/>
      <c r="T77" s="109"/>
      <c r="U77" s="109"/>
      <c r="V77" s="109"/>
      <c r="W77" s="109"/>
    </row>
    <row r="78" spans="1:23" ht="15.75" customHeight="1" x14ac:dyDescent="0.25">
      <c r="A78" s="109"/>
      <c r="B78" s="109"/>
      <c r="C78" s="109"/>
      <c r="D78" s="109"/>
      <c r="E78" s="109"/>
      <c r="F78" s="109"/>
      <c r="G78" s="109"/>
      <c r="H78" s="109"/>
      <c r="I78" s="109"/>
      <c r="J78" s="109"/>
      <c r="K78" s="109"/>
      <c r="L78" s="109"/>
      <c r="M78" s="109"/>
      <c r="N78" s="109"/>
      <c r="O78" s="109"/>
      <c r="P78" s="109"/>
      <c r="Q78" s="109"/>
      <c r="R78" s="109"/>
      <c r="S78" s="109"/>
      <c r="T78" s="109"/>
      <c r="U78" s="109"/>
      <c r="V78" s="109"/>
      <c r="W78" s="109"/>
    </row>
    <row r="79" spans="1:23" ht="15.75" customHeight="1" x14ac:dyDescent="0.25">
      <c r="A79" s="109"/>
      <c r="B79" s="109"/>
      <c r="C79" s="109"/>
      <c r="D79" s="109"/>
      <c r="E79" s="109"/>
      <c r="F79" s="109"/>
      <c r="G79" s="109"/>
      <c r="H79" s="109"/>
      <c r="I79" s="109"/>
      <c r="J79" s="109"/>
      <c r="K79" s="109"/>
      <c r="L79" s="109"/>
      <c r="M79" s="109"/>
      <c r="N79" s="109"/>
      <c r="O79" s="109"/>
      <c r="P79" s="109"/>
      <c r="Q79" s="109"/>
      <c r="R79" s="109"/>
      <c r="S79" s="109"/>
      <c r="T79" s="109"/>
      <c r="U79" s="109"/>
      <c r="V79" s="109"/>
      <c r="W79" s="109"/>
    </row>
    <row r="80" spans="1:23" ht="15.75" customHeight="1" x14ac:dyDescent="0.25">
      <c r="A80" s="109"/>
      <c r="B80" s="109"/>
      <c r="C80" s="109"/>
      <c r="D80" s="109"/>
      <c r="E80" s="109"/>
      <c r="F80" s="109"/>
      <c r="G80" s="109"/>
      <c r="H80" s="109"/>
      <c r="I80" s="109"/>
      <c r="J80" s="109"/>
      <c r="K80" s="109"/>
      <c r="L80" s="109"/>
      <c r="M80" s="109"/>
      <c r="N80" s="109"/>
      <c r="O80" s="109"/>
      <c r="P80" s="109"/>
      <c r="Q80" s="109"/>
      <c r="R80" s="109"/>
      <c r="S80" s="109"/>
      <c r="T80" s="109"/>
      <c r="U80" s="109"/>
      <c r="V80" s="109"/>
      <c r="W80" s="109"/>
    </row>
    <row r="81" spans="1:23" ht="15.75" customHeight="1" x14ac:dyDescent="0.25">
      <c r="A81" s="109"/>
      <c r="B81" s="109"/>
      <c r="C81" s="109"/>
      <c r="D81" s="109"/>
      <c r="E81" s="109"/>
      <c r="F81" s="109"/>
      <c r="G81" s="109"/>
      <c r="H81" s="109"/>
      <c r="I81" s="109"/>
      <c r="J81" s="109"/>
      <c r="K81" s="109"/>
      <c r="L81" s="109"/>
      <c r="M81" s="109"/>
      <c r="N81" s="109"/>
      <c r="O81" s="109"/>
      <c r="P81" s="109"/>
      <c r="Q81" s="109"/>
      <c r="R81" s="109"/>
      <c r="S81" s="109"/>
      <c r="T81" s="109"/>
      <c r="U81" s="109"/>
      <c r="V81" s="109"/>
      <c r="W81" s="109"/>
    </row>
    <row r="82" spans="1:23" ht="15.75" customHeight="1" x14ac:dyDescent="0.25">
      <c r="A82" s="109"/>
      <c r="B82" s="109"/>
      <c r="C82" s="109"/>
      <c r="D82" s="109"/>
      <c r="E82" s="109"/>
      <c r="F82" s="109"/>
      <c r="G82" s="109"/>
      <c r="H82" s="109"/>
      <c r="I82" s="109"/>
      <c r="J82" s="109"/>
      <c r="K82" s="109"/>
      <c r="L82" s="109"/>
      <c r="M82" s="109"/>
      <c r="N82" s="109"/>
      <c r="O82" s="109"/>
      <c r="P82" s="109"/>
      <c r="Q82" s="109"/>
      <c r="R82" s="109"/>
      <c r="S82" s="109"/>
      <c r="T82" s="109"/>
      <c r="U82" s="109"/>
      <c r="V82" s="109"/>
      <c r="W82" s="109"/>
    </row>
    <row r="83" spans="1:23" ht="15.75" customHeight="1" x14ac:dyDescent="0.25">
      <c r="A83" s="109"/>
      <c r="B83" s="109"/>
      <c r="C83" s="109"/>
      <c r="D83" s="109"/>
      <c r="E83" s="109"/>
      <c r="F83" s="109"/>
      <c r="G83" s="109"/>
      <c r="H83" s="109"/>
      <c r="I83" s="109"/>
      <c r="J83" s="109"/>
      <c r="K83" s="109"/>
      <c r="L83" s="109"/>
      <c r="M83" s="109"/>
      <c r="N83" s="109"/>
      <c r="O83" s="109"/>
      <c r="P83" s="109"/>
      <c r="Q83" s="109"/>
      <c r="R83" s="109"/>
      <c r="S83" s="109"/>
      <c r="T83" s="109"/>
      <c r="U83" s="109"/>
      <c r="V83" s="109"/>
      <c r="W83" s="109"/>
    </row>
    <row r="84" spans="1:23" ht="15.75" customHeight="1" x14ac:dyDescent="0.25">
      <c r="A84" s="109"/>
      <c r="B84" s="109"/>
      <c r="C84" s="109"/>
      <c r="D84" s="109"/>
      <c r="E84" s="109"/>
      <c r="F84" s="109"/>
      <c r="G84" s="109"/>
      <c r="H84" s="109"/>
      <c r="I84" s="109"/>
      <c r="J84" s="109"/>
      <c r="K84" s="109"/>
      <c r="L84" s="109"/>
      <c r="M84" s="109"/>
      <c r="N84" s="109"/>
      <c r="O84" s="109"/>
      <c r="P84" s="109"/>
      <c r="Q84" s="109"/>
      <c r="R84" s="109"/>
      <c r="S84" s="109"/>
      <c r="T84" s="109"/>
      <c r="U84" s="109"/>
      <c r="V84" s="109"/>
      <c r="W84" s="109"/>
    </row>
    <row r="85" spans="1:23" ht="15.75" customHeight="1" x14ac:dyDescent="0.25">
      <c r="A85" s="109"/>
      <c r="B85" s="109"/>
      <c r="C85" s="109"/>
      <c r="D85" s="109"/>
      <c r="E85" s="109"/>
      <c r="F85" s="109"/>
      <c r="G85" s="109"/>
      <c r="H85" s="109"/>
      <c r="I85" s="109"/>
      <c r="J85" s="109"/>
      <c r="K85" s="109"/>
      <c r="L85" s="109"/>
      <c r="M85" s="109"/>
      <c r="N85" s="109"/>
      <c r="O85" s="109"/>
      <c r="P85" s="109"/>
      <c r="Q85" s="109"/>
      <c r="R85" s="109"/>
      <c r="S85" s="109"/>
      <c r="T85" s="109"/>
      <c r="U85" s="109"/>
      <c r="V85" s="109"/>
      <c r="W85" s="109"/>
    </row>
    <row r="86" spans="1:23" ht="15.75" customHeight="1" x14ac:dyDescent="0.25">
      <c r="A86" s="109"/>
      <c r="B86" s="109"/>
      <c r="C86" s="109"/>
      <c r="D86" s="109"/>
      <c r="E86" s="109"/>
      <c r="F86" s="109"/>
      <c r="G86" s="109"/>
      <c r="H86" s="109"/>
      <c r="I86" s="109"/>
      <c r="J86" s="109"/>
      <c r="K86" s="109"/>
      <c r="L86" s="109"/>
      <c r="M86" s="109"/>
      <c r="N86" s="109"/>
      <c r="O86" s="109"/>
      <c r="P86" s="109"/>
      <c r="Q86" s="109"/>
      <c r="R86" s="109"/>
      <c r="S86" s="109"/>
      <c r="T86" s="109"/>
      <c r="U86" s="109"/>
      <c r="V86" s="109"/>
      <c r="W86" s="109"/>
    </row>
    <row r="87" spans="1:23" ht="15.75" customHeight="1" x14ac:dyDescent="0.25">
      <c r="A87" s="109"/>
      <c r="B87" s="109"/>
      <c r="C87" s="109"/>
      <c r="D87" s="109"/>
      <c r="E87" s="109"/>
      <c r="F87" s="109"/>
      <c r="G87" s="109"/>
      <c r="H87" s="109"/>
      <c r="I87" s="109"/>
      <c r="J87" s="109"/>
      <c r="K87" s="109"/>
      <c r="L87" s="109"/>
      <c r="M87" s="109"/>
      <c r="N87" s="109"/>
      <c r="O87" s="109"/>
      <c r="P87" s="109"/>
      <c r="Q87" s="109"/>
      <c r="R87" s="109"/>
      <c r="S87" s="109"/>
      <c r="T87" s="109"/>
      <c r="U87" s="109"/>
      <c r="V87" s="109"/>
      <c r="W87" s="109"/>
    </row>
    <row r="88" spans="1:23" ht="15.75" customHeight="1" x14ac:dyDescent="0.25">
      <c r="A88" s="109"/>
      <c r="B88" s="109"/>
      <c r="C88" s="109"/>
      <c r="D88" s="109"/>
      <c r="E88" s="109"/>
      <c r="F88" s="109"/>
      <c r="G88" s="109"/>
      <c r="H88" s="109"/>
      <c r="I88" s="109"/>
      <c r="J88" s="109"/>
      <c r="K88" s="109"/>
      <c r="L88" s="109"/>
      <c r="M88" s="109"/>
      <c r="N88" s="109"/>
      <c r="O88" s="109"/>
      <c r="P88" s="109"/>
      <c r="Q88" s="109"/>
      <c r="R88" s="109"/>
      <c r="S88" s="109"/>
      <c r="T88" s="109"/>
      <c r="U88" s="109"/>
      <c r="V88" s="109"/>
      <c r="W88" s="109"/>
    </row>
    <row r="89" spans="1:23" ht="15.75" customHeight="1" x14ac:dyDescent="0.25">
      <c r="A89" s="109"/>
      <c r="B89" s="109"/>
      <c r="C89" s="109"/>
      <c r="D89" s="109"/>
      <c r="E89" s="109"/>
      <c r="F89" s="109"/>
      <c r="G89" s="109"/>
      <c r="H89" s="109"/>
      <c r="I89" s="109"/>
      <c r="J89" s="109"/>
      <c r="K89" s="109"/>
      <c r="L89" s="109"/>
      <c r="M89" s="109"/>
      <c r="N89" s="109"/>
      <c r="O89" s="109"/>
      <c r="P89" s="109"/>
      <c r="Q89" s="109"/>
      <c r="R89" s="109"/>
      <c r="S89" s="109"/>
      <c r="T89" s="109"/>
      <c r="U89" s="109"/>
      <c r="V89" s="109"/>
      <c r="W89" s="109"/>
    </row>
    <row r="90" spans="1:23" ht="15.75" customHeight="1" x14ac:dyDescent="0.25">
      <c r="A90" s="109"/>
      <c r="B90" s="109"/>
      <c r="C90" s="109"/>
      <c r="D90" s="109"/>
      <c r="E90" s="109"/>
      <c r="F90" s="109"/>
      <c r="G90" s="109"/>
      <c r="H90" s="109"/>
      <c r="I90" s="109"/>
      <c r="J90" s="109"/>
      <c r="K90" s="109"/>
      <c r="L90" s="109"/>
      <c r="M90" s="109"/>
      <c r="N90" s="109"/>
      <c r="O90" s="109"/>
      <c r="P90" s="109"/>
      <c r="Q90" s="109"/>
      <c r="R90" s="109"/>
      <c r="S90" s="109"/>
      <c r="T90" s="109"/>
      <c r="U90" s="109"/>
      <c r="V90" s="109"/>
      <c r="W90" s="109"/>
    </row>
    <row r="91" spans="1:23" ht="15.75" customHeight="1" x14ac:dyDescent="0.25">
      <c r="A91" s="109"/>
      <c r="B91" s="109"/>
      <c r="C91" s="109"/>
      <c r="D91" s="109"/>
      <c r="E91" s="109"/>
      <c r="F91" s="109"/>
      <c r="G91" s="109"/>
      <c r="H91" s="109"/>
      <c r="I91" s="109"/>
      <c r="J91" s="109"/>
      <c r="K91" s="109"/>
      <c r="L91" s="109"/>
      <c r="M91" s="109"/>
      <c r="N91" s="109"/>
      <c r="O91" s="109"/>
      <c r="P91" s="109"/>
      <c r="Q91" s="109"/>
      <c r="R91" s="109"/>
      <c r="S91" s="109"/>
      <c r="T91" s="109"/>
      <c r="U91" s="109"/>
      <c r="V91" s="109"/>
      <c r="W91" s="109"/>
    </row>
    <row r="92" spans="1:23" ht="15.75" customHeight="1" x14ac:dyDescent="0.25">
      <c r="A92" s="109"/>
      <c r="B92" s="109"/>
      <c r="C92" s="109"/>
      <c r="D92" s="109"/>
      <c r="E92" s="109"/>
      <c r="F92" s="109"/>
      <c r="G92" s="109"/>
      <c r="H92" s="109"/>
      <c r="I92" s="109"/>
      <c r="J92" s="109"/>
      <c r="K92" s="109"/>
      <c r="L92" s="109"/>
      <c r="M92" s="109"/>
      <c r="N92" s="109"/>
      <c r="O92" s="109"/>
      <c r="P92" s="109"/>
      <c r="Q92" s="109"/>
      <c r="R92" s="109"/>
      <c r="S92" s="109"/>
      <c r="T92" s="109"/>
      <c r="U92" s="109"/>
      <c r="V92" s="109"/>
      <c r="W92" s="109"/>
    </row>
    <row r="93" spans="1:23" ht="15.75" customHeight="1" x14ac:dyDescent="0.25">
      <c r="A93" s="109"/>
      <c r="B93" s="109"/>
      <c r="C93" s="109"/>
      <c r="D93" s="109"/>
      <c r="E93" s="109"/>
      <c r="F93" s="109"/>
      <c r="G93" s="109"/>
      <c r="H93" s="109"/>
      <c r="I93" s="109"/>
      <c r="J93" s="109"/>
      <c r="K93" s="109"/>
      <c r="L93" s="109"/>
      <c r="M93" s="109"/>
      <c r="N93" s="109"/>
      <c r="O93" s="109"/>
      <c r="P93" s="109"/>
      <c r="Q93" s="109"/>
      <c r="R93" s="109"/>
      <c r="S93" s="109"/>
      <c r="T93" s="109"/>
      <c r="U93" s="109"/>
      <c r="V93" s="109"/>
      <c r="W93" s="109"/>
    </row>
    <row r="94" spans="1:23" ht="15.75" customHeight="1" x14ac:dyDescent="0.25">
      <c r="A94" s="109"/>
      <c r="B94" s="109"/>
      <c r="C94" s="109"/>
      <c r="D94" s="109"/>
      <c r="E94" s="109"/>
      <c r="F94" s="109"/>
      <c r="G94" s="109"/>
      <c r="H94" s="109"/>
      <c r="I94" s="109"/>
      <c r="J94" s="109"/>
      <c r="K94" s="109"/>
      <c r="L94" s="109"/>
      <c r="M94" s="109"/>
      <c r="N94" s="109"/>
      <c r="O94" s="109"/>
      <c r="P94" s="109"/>
      <c r="Q94" s="109"/>
      <c r="R94" s="109"/>
      <c r="S94" s="109"/>
      <c r="T94" s="109"/>
      <c r="U94" s="109"/>
      <c r="V94" s="109"/>
      <c r="W94" s="109"/>
    </row>
    <row r="95" spans="1:23" ht="15.75" customHeight="1" x14ac:dyDescent="0.25">
      <c r="A95" s="109"/>
      <c r="B95" s="109"/>
      <c r="C95" s="109"/>
      <c r="D95" s="109"/>
      <c r="E95" s="109"/>
      <c r="F95" s="109"/>
      <c r="G95" s="109"/>
      <c r="H95" s="109"/>
      <c r="I95" s="109"/>
      <c r="J95" s="109"/>
      <c r="K95" s="109"/>
      <c r="L95" s="109"/>
      <c r="M95" s="109"/>
      <c r="N95" s="109"/>
      <c r="O95" s="109"/>
      <c r="P95" s="109"/>
      <c r="Q95" s="109"/>
      <c r="R95" s="109"/>
      <c r="S95" s="109"/>
      <c r="T95" s="109"/>
      <c r="U95" s="109"/>
      <c r="V95" s="109"/>
      <c r="W95" s="109"/>
    </row>
    <row r="96" spans="1:23" ht="15.75" customHeight="1" x14ac:dyDescent="0.25">
      <c r="A96" s="109"/>
      <c r="B96" s="109"/>
      <c r="C96" s="109"/>
      <c r="D96" s="109"/>
      <c r="E96" s="109"/>
      <c r="F96" s="109"/>
      <c r="G96" s="109"/>
      <c r="H96" s="109"/>
      <c r="I96" s="109"/>
      <c r="J96" s="109"/>
      <c r="K96" s="109"/>
      <c r="L96" s="109"/>
      <c r="M96" s="109"/>
      <c r="N96" s="109"/>
      <c r="O96" s="109"/>
      <c r="P96" s="109"/>
      <c r="Q96" s="109"/>
      <c r="R96" s="109"/>
      <c r="S96" s="109"/>
      <c r="T96" s="109"/>
      <c r="U96" s="109"/>
      <c r="V96" s="109"/>
      <c r="W96" s="109"/>
    </row>
    <row r="97" spans="1:23" ht="15.75" customHeight="1" x14ac:dyDescent="0.25">
      <c r="A97" s="109"/>
      <c r="B97" s="109"/>
      <c r="C97" s="109"/>
      <c r="D97" s="109"/>
      <c r="E97" s="109"/>
      <c r="F97" s="109"/>
      <c r="G97" s="109"/>
      <c r="H97" s="109"/>
      <c r="I97" s="109"/>
      <c r="J97" s="109"/>
      <c r="K97" s="109"/>
      <c r="L97" s="109"/>
      <c r="M97" s="109"/>
      <c r="N97" s="109"/>
      <c r="O97" s="109"/>
      <c r="P97" s="109"/>
      <c r="Q97" s="109"/>
      <c r="R97" s="109"/>
      <c r="S97" s="109"/>
      <c r="T97" s="109"/>
      <c r="U97" s="109"/>
      <c r="V97" s="109"/>
      <c r="W97" s="109"/>
    </row>
    <row r="98" spans="1:23" ht="15.75" customHeight="1" x14ac:dyDescent="0.25">
      <c r="A98" s="109"/>
      <c r="B98" s="109"/>
      <c r="C98" s="109"/>
      <c r="D98" s="109"/>
      <c r="E98" s="109"/>
      <c r="F98" s="109"/>
      <c r="G98" s="109"/>
      <c r="H98" s="109"/>
      <c r="I98" s="109"/>
      <c r="J98" s="109"/>
      <c r="K98" s="109"/>
      <c r="L98" s="109"/>
      <c r="M98" s="109"/>
      <c r="N98" s="109"/>
      <c r="O98" s="109"/>
      <c r="P98" s="109"/>
      <c r="Q98" s="109"/>
      <c r="R98" s="109"/>
      <c r="S98" s="109"/>
      <c r="T98" s="109"/>
      <c r="U98" s="109"/>
      <c r="V98" s="109"/>
      <c r="W98" s="109"/>
    </row>
    <row r="99" spans="1:23" ht="15.75" customHeight="1" x14ac:dyDescent="0.25">
      <c r="A99" s="109"/>
      <c r="B99" s="109"/>
      <c r="C99" s="109"/>
      <c r="D99" s="109"/>
      <c r="E99" s="109"/>
      <c r="F99" s="109"/>
      <c r="G99" s="109"/>
      <c r="H99" s="109"/>
      <c r="I99" s="109"/>
      <c r="J99" s="109"/>
      <c r="K99" s="109"/>
      <c r="L99" s="109"/>
      <c r="M99" s="109"/>
      <c r="N99" s="109"/>
      <c r="O99" s="109"/>
      <c r="P99" s="109"/>
      <c r="Q99" s="109"/>
      <c r="R99" s="109"/>
      <c r="S99" s="109"/>
      <c r="T99" s="109"/>
      <c r="U99" s="109"/>
      <c r="V99" s="109"/>
      <c r="W99" s="109"/>
    </row>
    <row r="100" spans="1:23" ht="15.75" customHeight="1" x14ac:dyDescent="0.2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row>
    <row r="101" spans="1:23" ht="15.75" customHeight="1" x14ac:dyDescent="0.2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row>
    <row r="102" spans="1:23" ht="15.75" customHeight="1" x14ac:dyDescent="0.2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row>
    <row r="103" spans="1:23" ht="15.75" customHeight="1" x14ac:dyDescent="0.2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row>
    <row r="104" spans="1:23" ht="15.75" customHeight="1" x14ac:dyDescent="0.2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row>
    <row r="105" spans="1:23" ht="15.75" customHeight="1" x14ac:dyDescent="0.2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row>
    <row r="106" spans="1:23" ht="15.75" customHeight="1" x14ac:dyDescent="0.2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row>
    <row r="107" spans="1:23" ht="15.75" customHeight="1" x14ac:dyDescent="0.2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row>
    <row r="108" spans="1:23" ht="15.75" customHeight="1" x14ac:dyDescent="0.2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row>
    <row r="109" spans="1:23" ht="15.75" customHeight="1" x14ac:dyDescent="0.2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row>
    <row r="110" spans="1:23" ht="15.75" customHeight="1" x14ac:dyDescent="0.2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row>
    <row r="111" spans="1:23" ht="15.75" customHeight="1" x14ac:dyDescent="0.2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row>
    <row r="112" spans="1:23" ht="15.75" customHeight="1" x14ac:dyDescent="0.2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row>
    <row r="113" spans="1:23" ht="15.75" customHeight="1" x14ac:dyDescent="0.2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row>
    <row r="114" spans="1:23" ht="15.75" customHeight="1" x14ac:dyDescent="0.2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row>
    <row r="115" spans="1:23" ht="15.75" customHeight="1" x14ac:dyDescent="0.2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row>
    <row r="116" spans="1:23" ht="15.75" customHeight="1" x14ac:dyDescent="0.2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row>
    <row r="117" spans="1:23" ht="15.75" customHeight="1" x14ac:dyDescent="0.2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row>
    <row r="118" spans="1:23" ht="15.75" customHeight="1" x14ac:dyDescent="0.2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row>
    <row r="119" spans="1:23" ht="15.75" customHeight="1" x14ac:dyDescent="0.2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row>
    <row r="120" spans="1:23" ht="15.75" customHeight="1" x14ac:dyDescent="0.2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row>
    <row r="121" spans="1:23" ht="15.75" customHeight="1" x14ac:dyDescent="0.2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row>
    <row r="122" spans="1:23" ht="15.75" customHeight="1" x14ac:dyDescent="0.2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row>
    <row r="123" spans="1:23" ht="15.75" customHeight="1" x14ac:dyDescent="0.2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row>
    <row r="124" spans="1:23" ht="15.75" customHeight="1" x14ac:dyDescent="0.2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row>
    <row r="125" spans="1:23" ht="15.75" customHeight="1" x14ac:dyDescent="0.2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row>
    <row r="126" spans="1:23" ht="15.75" customHeight="1" x14ac:dyDescent="0.2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row>
    <row r="127" spans="1:23" ht="15.75" customHeight="1" x14ac:dyDescent="0.2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row>
    <row r="128" spans="1:23" ht="15.75" customHeight="1" x14ac:dyDescent="0.2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row>
    <row r="129" spans="1:23" ht="15.75" customHeight="1" x14ac:dyDescent="0.2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row>
    <row r="130" spans="1:23" ht="15.75" customHeight="1" x14ac:dyDescent="0.2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row>
    <row r="131" spans="1:23" ht="15.75" customHeight="1" x14ac:dyDescent="0.2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row>
    <row r="132" spans="1:23" ht="15.75" customHeight="1" x14ac:dyDescent="0.2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row>
    <row r="133" spans="1:23" ht="15.75" customHeight="1" x14ac:dyDescent="0.2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row>
    <row r="134" spans="1:23" ht="15.75" customHeight="1" x14ac:dyDescent="0.2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row>
    <row r="135" spans="1:23" ht="15.75" customHeight="1" x14ac:dyDescent="0.2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row>
    <row r="136" spans="1:23" ht="15.75" customHeight="1" x14ac:dyDescent="0.2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row>
    <row r="137" spans="1:23" ht="15.75" customHeight="1" x14ac:dyDescent="0.2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row>
    <row r="138" spans="1:23" ht="15.75" customHeight="1" x14ac:dyDescent="0.2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row>
    <row r="139" spans="1:23" ht="15.75" customHeight="1" x14ac:dyDescent="0.2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row>
    <row r="140" spans="1:23" ht="15.75" customHeight="1" x14ac:dyDescent="0.2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row>
    <row r="141" spans="1:23" ht="15.75" customHeight="1" x14ac:dyDescent="0.2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row>
    <row r="142" spans="1:23" ht="15.75" customHeight="1" x14ac:dyDescent="0.2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row>
    <row r="143" spans="1:23" ht="15.75" customHeight="1" x14ac:dyDescent="0.2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row>
    <row r="144" spans="1:23" ht="15.75" customHeight="1" x14ac:dyDescent="0.2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row>
    <row r="145" spans="1:23" ht="15.75" customHeight="1" x14ac:dyDescent="0.2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row>
    <row r="146" spans="1:23" ht="15.75" customHeight="1" x14ac:dyDescent="0.25">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row>
    <row r="147" spans="1:23" ht="15.75" customHeight="1" x14ac:dyDescent="0.25">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row>
    <row r="148" spans="1:23" ht="15.75" customHeight="1" x14ac:dyDescent="0.25">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row>
    <row r="149" spans="1:23" ht="15.75" customHeight="1" x14ac:dyDescent="0.2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row>
    <row r="150" spans="1:23" ht="15.75" customHeight="1" x14ac:dyDescent="0.2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row>
    <row r="151" spans="1:23" ht="15.75" customHeight="1" x14ac:dyDescent="0.25">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row>
    <row r="152" spans="1:23" ht="15.75" customHeight="1" x14ac:dyDescent="0.2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row>
    <row r="153" spans="1:23" ht="15.75" customHeight="1" x14ac:dyDescent="0.25">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row>
    <row r="154" spans="1:23" ht="15.75" customHeight="1" x14ac:dyDescent="0.2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row>
    <row r="155" spans="1:23" ht="15.75" customHeight="1" x14ac:dyDescent="0.25">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row>
    <row r="156" spans="1:23" ht="15.75" customHeight="1" x14ac:dyDescent="0.2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row>
    <row r="157" spans="1:23" ht="15.75" customHeight="1" x14ac:dyDescent="0.25">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row>
    <row r="158" spans="1:23" ht="15.75" customHeight="1" x14ac:dyDescent="0.2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row>
    <row r="159" spans="1:23" ht="15.75" customHeight="1" x14ac:dyDescent="0.2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row>
    <row r="160" spans="1:23" ht="15.75" customHeight="1" x14ac:dyDescent="0.2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row>
    <row r="161" spans="1:23" ht="15.75" customHeight="1" x14ac:dyDescent="0.2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row>
    <row r="162" spans="1:23" ht="15.75" customHeight="1" x14ac:dyDescent="0.2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row>
    <row r="163" spans="1:23" ht="15.75" customHeight="1" x14ac:dyDescent="0.2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row>
    <row r="164" spans="1:23" ht="15.75" customHeight="1" x14ac:dyDescent="0.2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row>
    <row r="165" spans="1:23" ht="15.75" customHeight="1" x14ac:dyDescent="0.2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row>
    <row r="166" spans="1:23" ht="15.75" customHeight="1" x14ac:dyDescent="0.2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row>
    <row r="167" spans="1:23" ht="15.75" customHeight="1" x14ac:dyDescent="0.2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row>
    <row r="168" spans="1:23" ht="15.75" customHeight="1" x14ac:dyDescent="0.2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row>
    <row r="169" spans="1:23" ht="15.75" customHeight="1" x14ac:dyDescent="0.2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row>
    <row r="170" spans="1:23" ht="15.75" customHeight="1" x14ac:dyDescent="0.2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row>
    <row r="171" spans="1:23" ht="15.75" customHeight="1" x14ac:dyDescent="0.2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row>
    <row r="172" spans="1:23" ht="15.75" customHeight="1" x14ac:dyDescent="0.2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row>
    <row r="173" spans="1:23" ht="15.75" customHeight="1" x14ac:dyDescent="0.2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row>
    <row r="174" spans="1:23" ht="15.75" customHeight="1" x14ac:dyDescent="0.2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row>
    <row r="175" spans="1:23" ht="15.75" customHeight="1" x14ac:dyDescent="0.2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row>
    <row r="176" spans="1:23" ht="15.75" customHeight="1" x14ac:dyDescent="0.2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row>
    <row r="177" spans="1:23" ht="15.75" customHeight="1" x14ac:dyDescent="0.2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row>
    <row r="178" spans="1:23" ht="15.75" customHeight="1" x14ac:dyDescent="0.2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row>
    <row r="179" spans="1:23" ht="15.75" customHeight="1" x14ac:dyDescent="0.2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row>
    <row r="180" spans="1:23" ht="15.75" customHeight="1" x14ac:dyDescent="0.2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row>
    <row r="181" spans="1:23" ht="15.75" customHeight="1" x14ac:dyDescent="0.2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row>
    <row r="182" spans="1:23" ht="15.75" customHeight="1" x14ac:dyDescent="0.2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row>
    <row r="183" spans="1:23" ht="15.75" customHeight="1" x14ac:dyDescent="0.2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row>
    <row r="184" spans="1:23" ht="15.75" customHeight="1" x14ac:dyDescent="0.2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row>
    <row r="185" spans="1:23" ht="15.75" customHeight="1" x14ac:dyDescent="0.2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row>
    <row r="186" spans="1:23" ht="15.75" customHeight="1" x14ac:dyDescent="0.2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row>
    <row r="187" spans="1:23" ht="15.75" customHeight="1" x14ac:dyDescent="0.2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row>
    <row r="188" spans="1:23" ht="15.75" customHeight="1" x14ac:dyDescent="0.2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row>
    <row r="189" spans="1:23" ht="15.75" customHeight="1" x14ac:dyDescent="0.2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row>
    <row r="190" spans="1:23" ht="15.75" customHeight="1" x14ac:dyDescent="0.2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row>
    <row r="191" spans="1:23" ht="15.75" customHeight="1" x14ac:dyDescent="0.2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row>
    <row r="192" spans="1:23" ht="15.75" customHeight="1" x14ac:dyDescent="0.2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row>
    <row r="193" spans="1:23" ht="15.75" customHeight="1" x14ac:dyDescent="0.2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row>
    <row r="194" spans="1:23" ht="15.75" customHeight="1" x14ac:dyDescent="0.2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row>
    <row r="195" spans="1:23" ht="15.75" customHeight="1" x14ac:dyDescent="0.2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row>
    <row r="196" spans="1:23" ht="15.75" customHeight="1" x14ac:dyDescent="0.2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row>
    <row r="197" spans="1:23" ht="15.75" customHeight="1" x14ac:dyDescent="0.2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row>
    <row r="198" spans="1:23" ht="15.75" customHeight="1" x14ac:dyDescent="0.2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row>
    <row r="199" spans="1:23" ht="15.75" customHeight="1" x14ac:dyDescent="0.2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row>
    <row r="200" spans="1:23" ht="15.75" customHeight="1" x14ac:dyDescent="0.2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row>
    <row r="201" spans="1:23" ht="15.75" customHeight="1" x14ac:dyDescent="0.2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row>
    <row r="202" spans="1:23" ht="15.75" customHeight="1" x14ac:dyDescent="0.2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row>
    <row r="203" spans="1:23" ht="15.75" customHeight="1" x14ac:dyDescent="0.2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row>
    <row r="204" spans="1:23" ht="15.75" customHeight="1" x14ac:dyDescent="0.2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row>
    <row r="205" spans="1:23" ht="15.75" customHeight="1" x14ac:dyDescent="0.2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row>
    <row r="206" spans="1:23" ht="15.75" customHeight="1" x14ac:dyDescent="0.2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row>
    <row r="207" spans="1:23" ht="15.75" customHeight="1" x14ac:dyDescent="0.2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row>
    <row r="208" spans="1:23" ht="15.75" customHeight="1" x14ac:dyDescent="0.2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row>
    <row r="209" spans="1:23" ht="15.75" customHeight="1" x14ac:dyDescent="0.2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row>
    <row r="210" spans="1:23" ht="15.75" customHeight="1" x14ac:dyDescent="0.2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row>
    <row r="211" spans="1:23" ht="15.75" customHeight="1" x14ac:dyDescent="0.2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row>
    <row r="212" spans="1:23" ht="15.75" customHeight="1" x14ac:dyDescent="0.2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row>
    <row r="213" spans="1:23" ht="15.75" customHeight="1" x14ac:dyDescent="0.2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row>
    <row r="214" spans="1:23" ht="15.75" customHeight="1" x14ac:dyDescent="0.2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row>
    <row r="215" spans="1:23" ht="15.75" customHeight="1" x14ac:dyDescent="0.2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row>
    <row r="216" spans="1:23" ht="15.75" customHeight="1" x14ac:dyDescent="0.2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row>
    <row r="217" spans="1:23" ht="15.75" customHeight="1" x14ac:dyDescent="0.2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row>
    <row r="218" spans="1:23" ht="15.75" customHeight="1" x14ac:dyDescent="0.2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row>
    <row r="219" spans="1:23" ht="15.75" customHeight="1" x14ac:dyDescent="0.2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row>
    <row r="220" spans="1:23" ht="15.75" customHeight="1" x14ac:dyDescent="0.2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row>
    <row r="221" spans="1:23" ht="15.75" customHeight="1" x14ac:dyDescent="0.2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row>
    <row r="222" spans="1:23" ht="15.75" customHeight="1" x14ac:dyDescent="0.2"/>
    <row r="223" spans="1:23" ht="15.75" customHeight="1" x14ac:dyDescent="0.2"/>
    <row r="224" spans="1: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20:D20"/>
    <mergeCell ref="B21:D21"/>
    <mergeCell ref="A1:B2"/>
    <mergeCell ref="C1:D2"/>
    <mergeCell ref="A3:C3"/>
    <mergeCell ref="A4:B4"/>
    <mergeCell ref="A5:C5"/>
    <mergeCell ref="A11:B11"/>
    <mergeCell ref="A12:B12"/>
  </mergeCells>
  <pageMargins left="0.23622047244094491" right="0.23622047244094491" top="0.74803149606299213" bottom="0.74803149606299213" header="0" footer="0"/>
  <pageSetup scale="9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Anexo 7 - Personal Fijo</vt:lpstr>
      <vt:lpstr>Anexo 8 - Monitoreo</vt:lpstr>
      <vt:lpstr>Anexo 9 - Comunicaciones</vt:lpstr>
      <vt:lpstr>Anexo 10. Equipos y Repuestos</vt:lpstr>
      <vt:lpstr>Anexo 11 - Técnicos disponibles</vt:lpstr>
      <vt:lpstr>Anexo 12. Valor hora mmto</vt:lpstr>
      <vt:lpstr>Anexo 13 - Plataforma informes</vt:lpstr>
      <vt:lpstr>Anexo 14 - Propuesta Económica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Andrés Velásquez Calle</dc:creator>
  <cp:lastModifiedBy>Practicante</cp:lastModifiedBy>
  <dcterms:created xsi:type="dcterms:W3CDTF">2019-11-11T00:41:12Z</dcterms:created>
  <dcterms:modified xsi:type="dcterms:W3CDTF">2020-11-05T15:31:50Z</dcterms:modified>
</cp:coreProperties>
</file>