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Trabajo\Documentos\"/>
    </mc:Choice>
  </mc:AlternateContent>
  <xr:revisionPtr revIDLastSave="0" documentId="13_ncr:1_{CF03572D-82BB-4A83-B3BC-A3B385A7D3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NSOLIDADO SGR  " sheetId="1" r:id="rId1"/>
    <sheet name="CAUCASIA" sheetId="4" state="hidden" r:id="rId2"/>
    <sheet name="ORIENTE" sheetId="5" state="hidden" r:id="rId3"/>
    <sheet name="HACIENDAS" sheetId="2" state="hidden" r:id="rId4"/>
    <sheet name="AMBIENTES APRENDIZAJE" sheetId="6" state="hidden" r:id="rId5"/>
    <sheet name="APARTADÓ " sheetId="7" state="hidden" r:id="rId6"/>
    <sheet name="Hoja2" sheetId="9" state="hidden" r:id="rId7"/>
    <sheet name="Hoja2 (2)" sheetId="10" state="hidden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J3" i="1"/>
  <c r="H4" i="1"/>
  <c r="E4" i="10"/>
  <c r="E5" i="10" s="1"/>
  <c r="E5" i="9"/>
  <c r="E4" i="9"/>
  <c r="E6" i="9" s="1"/>
  <c r="J7" i="1"/>
  <c r="J5" i="1"/>
  <c r="J6" i="1"/>
</calcChain>
</file>

<file path=xl/sharedStrings.xml><?xml version="1.0" encoding="utf-8"?>
<sst xmlns="http://schemas.openxmlformats.org/spreadsheetml/2006/main" count="292" uniqueCount="132">
  <si>
    <t xml:space="preserve">PRIORIDAD </t>
  </si>
  <si>
    <t>BPIN</t>
  </si>
  <si>
    <t>NOMBRE PROYECTO</t>
  </si>
  <si>
    <t>OBJETIVO GENERAL</t>
  </si>
  <si>
    <t>COMPONENTES</t>
  </si>
  <si>
    <t>DURACIÓN</t>
  </si>
  <si>
    <t>LOCALIZACIÓN</t>
  </si>
  <si>
    <t>FINANCIACIÓN</t>
  </si>
  <si>
    <t>FUENTE SGR</t>
  </si>
  <si>
    <t>ESTADO DEL PROYECTO</t>
  </si>
  <si>
    <t>SGR</t>
  </si>
  <si>
    <t>PROPIOS</t>
  </si>
  <si>
    <t>TOTAL</t>
  </si>
  <si>
    <t xml:space="preserve"> Construcción Zonas deportivas Universidad de Antioquia Seccional Bajo Cauca - Caucasia</t>
  </si>
  <si>
    <t>Incrementar las capacidades físicas para el desarrollo académico y de bienestar en el cumplimiento de las funciones misionales de la
Universidad de Antioquia en la subregión del Bajo Cauca</t>
  </si>
  <si>
    <t>• Adecuación y construcción cubierta en placa polideportiva
• Adecuación cancha de fútbol
• Construcción piscina recreodeportiva</t>
  </si>
  <si>
    <t>8 meses</t>
  </si>
  <si>
    <t xml:space="preserve"> Caucasia</t>
  </si>
  <si>
    <t>SGR Antioquia -Asignaciones Directas Departamentales</t>
  </si>
  <si>
    <t>En ejecución</t>
  </si>
  <si>
    <t>Aprobado</t>
  </si>
  <si>
    <t xml:space="preserve">Inicio etapa contractual </t>
  </si>
  <si>
    <t>NA</t>
  </si>
  <si>
    <t>Construcción zonas académicas y deportivas Universidad de Antioquia Seccional magdalena medio – Puerto Berrio.</t>
  </si>
  <si>
    <t>Ampliar la infraestructura académica y recreo deportiva en la Universidad de Antioquia para la formación integral y el desarrollo de las competencias básicas en la región del Magdalena Medio</t>
  </si>
  <si>
    <r>
      <t xml:space="preserve">El proyecto incluye la construcción de: 
• Un bloque para laboratorios y servicios sanitarios.
• Dos bloques de aulas. 
• Un bloque de aula múltiple y zonas técnicas. 
• Placa polideportiva. 
• Bloque del observatorio, zonas técnicas y servicios sanitarios. 
• Bloque para recolección de residuos.
</t>
    </r>
    <r>
      <rPr>
        <b/>
        <sz val="12"/>
        <color rgb="FF000000"/>
        <rFont val="Arial Narrow"/>
        <family val="2"/>
      </rPr>
      <t>Area total de intervención de 1.818,17 m2.</t>
    </r>
  </si>
  <si>
    <t>18 meses</t>
  </si>
  <si>
    <t>Puerto Berrio</t>
  </si>
  <si>
    <r>
      <rPr>
        <b/>
        <sz val="12"/>
        <color theme="1"/>
        <rFont val="Arial Narrow"/>
        <family val="2"/>
      </rPr>
      <t>Fundación UdeA</t>
    </r>
    <r>
      <rPr>
        <sz val="12"/>
        <color theme="1"/>
        <rFont val="Arial Narrow"/>
        <family val="2"/>
      </rPr>
      <t xml:space="preserve">:$4.456.000.000 </t>
    </r>
    <r>
      <rPr>
        <b/>
        <sz val="12"/>
        <color theme="1"/>
        <rFont val="Arial Narrow"/>
        <family val="2"/>
      </rPr>
      <t>Recursos CREE UdeA:</t>
    </r>
    <r>
      <rPr>
        <sz val="12"/>
        <color theme="1"/>
        <rFont val="Arial Narrow"/>
        <family val="2"/>
      </rPr>
      <t xml:space="preserve"> $1.526.495.601</t>
    </r>
  </si>
  <si>
    <t>SGR Antioquia y Puesto Berrio-Asignaciones Directas Departamentales y Municipales</t>
  </si>
  <si>
    <t xml:space="preserve">En formulación </t>
  </si>
  <si>
    <t>Fase 3 - Actualizacion de presupuesto etapa 2</t>
  </si>
  <si>
    <r>
      <t xml:space="preserve">Se decide dividir el proyecto en 2 etapas, acualmente se encuentra en ejecución la etapa 1 por parte de la </t>
    </r>
    <r>
      <rPr>
        <b/>
        <sz val="12"/>
        <color theme="1"/>
        <rFont val="Arial Narrow"/>
        <family val="2"/>
      </rPr>
      <t>Fundación UdeA</t>
    </r>
    <r>
      <rPr>
        <sz val="12"/>
        <color theme="1"/>
        <rFont val="Arial Narrow"/>
        <family val="2"/>
      </rPr>
      <t xml:space="preserve"> y la etapa 2 se presentará al SGR cuando la etapa 1 alcance aproximadamente un 80% de ejecución.</t>
    </r>
  </si>
  <si>
    <t>Consolidación de los ambientes de aprendizaje en la Universidad de   Antioquia</t>
  </si>
  <si>
    <t>Generar adecuadas condiciones para la formación en educación superior</t>
  </si>
  <si>
    <t>• Intervenciones fisco-espaciales de seis (6) sedes y/o seccionales (54 aulas).
• Dotación de mobiliario y equipos (Modelo de Alternancia) de seis (6) sedes y/o seccionales (54 aulas).
• Interventoría.</t>
  </si>
  <si>
    <t>12 meses</t>
  </si>
  <si>
    <t>Caucasia, Turbo,  Andes, Carepa, Sonsón y Puerto Berrio</t>
  </si>
  <si>
    <t>SGR Antioquia - Asignación Regional</t>
  </si>
  <si>
    <t>Fase 3 - Actualizacion de presupuesto</t>
  </si>
  <si>
    <t xml:space="preserve"> Las aulas propuestas son 54, distribuidas así:
19 Caucasia; 9 Turbo; 12 Andes; 4 Sonsón; 6 Carepa y 4 Puerto Berrío.
</t>
  </si>
  <si>
    <t xml:space="preserve">   </t>
  </si>
  <si>
    <t>Construcción bloque 4 Universidad de Antioquia Seccional Oriente -  El Carmen De Viboral</t>
  </si>
  <si>
    <t>Adecuar las condiciones para la formación en educación superior en la Subregión del Oriente del Departamento de Antioquia.</t>
  </si>
  <si>
    <t>• Construcción de 11 aulas de clase. 
• Construcción de 6 aulas taller para artes. 
• Construcción de 20 cubículos de ensayo para música.
• Construcción de 2 bodegas para artes.
• Construcción de 10 salas para profesores. 
• Construcción de 1 auditorio para videoconferencia.
• Construcción de 6 cuartos técnicos.
• Construcción de 1 batería de baño.
• Construcción de 3 cuartos eléctricos y 3 cuartos red estructurada.
• Construcción de 3 sala de reuniones.
• Construcción de 3 salas para multimedia.</t>
  </si>
  <si>
    <t>24 meses</t>
  </si>
  <si>
    <t>El Carmen De Viboral</t>
  </si>
  <si>
    <t>Fase 2 - En proceso de licencia de construcción</t>
  </si>
  <si>
    <t xml:space="preserve">En Ajuste para llevar el proyecto a fase 3.
En proceso de obtener  Licencia de construcción 
                    </t>
  </si>
  <si>
    <t>Fortalecimiento de las capacidades físicas y de tecnologías de información y comunicaciones para garantizar la oportunidad,  continuidad y desarrollo de los servicios telemáticos en la Universidad de Antioquia</t>
  </si>
  <si>
    <t>Implementar un programa de innovación, desarrollo y sostenibilidad territorial para las haciendas de la Facultad de Ciencias Agrarias de la Universidad de Antioquia con proyección e impacto para el sector agrario regional.</t>
  </si>
  <si>
    <t xml:space="preserve">                                         
* Implementar capacidades en infraestructura y conocimiento especializado de Tecnologías de Información y Comunicaciones.
* Adecuar la infraestructura física del centro de datos necesaria para alojar la tecnología  que permite la prestación de servicios telemáticos y de computación de alto rendimiento</t>
  </si>
  <si>
    <t>Ciudad Universitaria</t>
  </si>
  <si>
    <t>SGR - Convocatoria FCTeI</t>
  </si>
  <si>
    <t xml:space="preserve">Fase 3  </t>
  </si>
  <si>
    <t xml:space="preserve">En Ajuste de acuerdo a la ficha de revisión del proyecto, recibida el 19 de abril de 2021 por parte del Ministerio de Educación. </t>
  </si>
  <si>
    <t>ACTIVIDAD</t>
  </si>
  <si>
    <t xml:space="preserve">ACTUALIZAR PRESUPUESTO </t>
  </si>
  <si>
    <t>DISEÑO ARQUITECTONICO</t>
  </si>
  <si>
    <t>DISEÑO ESTRUCTURAL</t>
  </si>
  <si>
    <t>DISEÑOS ELECTRICO</t>
  </si>
  <si>
    <t>DISEÑOS HIDRO</t>
  </si>
  <si>
    <t>DISEÑO SEGURIDAD ELEC.</t>
  </si>
  <si>
    <t>ESTADO</t>
  </si>
  <si>
    <t>FECHA ENTREGA</t>
  </si>
  <si>
    <t>ZONAS DEPORTIVAS</t>
  </si>
  <si>
    <t xml:space="preserve"> 21/01/21 </t>
  </si>
  <si>
    <t>Actualizar ppto a precios año 2021, se programara reunion con equipo tecnico.</t>
  </si>
  <si>
    <t>OK</t>
  </si>
  <si>
    <t>-Revisar observaciones hechas en fichas acerca de memorias de diseño piscina.
-Estudio hidrologico solicitado por min minas (se solicita reunion con entes evaluadores)</t>
  </si>
  <si>
    <t>No hay claridad en fecha de entrega ya que se considera necesario reunion con evaluadores.</t>
  </si>
  <si>
    <t>ESTADO GENERAL</t>
  </si>
  <si>
    <t>BLOQUE 4</t>
  </si>
  <si>
    <t>-En reunion dia 24 de febrero se realizo presentacion del proyecto a ministerio de educacion, para adelantar su revision y posibles observaciones mientras la gobernacion define lineamientos para proyectos de infraestrucura.
-Planeacion municipal Carmen de viboral no ha dado respuesta frente a licencia de construccion, se subsanaron observaciones enviadas y segun ultima conversacion estaba en proceso de liquidar el valor y enviar documento con resolucion</t>
  </si>
  <si>
    <t>Actualizar ppto a precios año 2021</t>
  </si>
  <si>
    <t xml:space="preserve">               </t>
  </si>
  <si>
    <t>ESTACION DE ORDEÑO VOLUNTARIO</t>
  </si>
  <si>
    <t>Ok</t>
  </si>
  <si>
    <t>Ok se hizo entrega, pendiente conslidacion final ppto.</t>
  </si>
  <si>
    <t>Diseños Ok</t>
  </si>
  <si>
    <t>Nativa hizo entrega de diseño general de redes para hacienda la monaña - Ing andrea esta en en proceso de revisarlos y hacer ajustes pertinentes segun componente</t>
  </si>
  <si>
    <t>Diseños Ok, pendiente actualizar presupuesto</t>
  </si>
  <si>
    <t>DISEÑO RED DE GAS</t>
  </si>
  <si>
    <t>GALPON DE LEVANTE N.5</t>
  </si>
  <si>
    <t>Ok, se reviso y se hicieron correcciones solicitadas.</t>
  </si>
  <si>
    <t>Pendiente ubicar cuarto tecnico
Definir ubicacion de tomas</t>
  </si>
  <si>
    <t>Nativa hizo entrega diseño general de redes para hacienda la montaña</t>
  </si>
  <si>
    <t>LABORATORIO INSEMINACION PORCINOS</t>
  </si>
  <si>
    <t>Contenedor - Se proporcionara concepto estructural</t>
  </si>
  <si>
    <t>COMPONENTE ELECTRICO HDA-MONTAÑA - HDA.VEGAS DE LA CLARA</t>
  </si>
  <si>
    <t>COMPONENTE HIDROSANITARIO HDA-LA MONTAÑA</t>
  </si>
  <si>
    <t>PRESUPUESTO OFICIAL PROYECTO</t>
  </si>
  <si>
    <t>LICENCIA DE CONSTRUCCION</t>
  </si>
  <si>
    <t>COMPONENTES GENERALES</t>
  </si>
  <si>
    <t>Ok, Ing. Sandra hizo entrega en enero de 2021</t>
  </si>
  <si>
    <t>OK nativa entrego 16 de abril</t>
  </si>
  <si>
    <t>En proceso de consolidacion - una vez se tengan los diseños finales se completa ppto.</t>
  </si>
  <si>
    <t>Se solicito requisitos a planeacion, en proceso de recoleccion documentacion necesaria, se radicara entre 1 y segunda semana de mayo</t>
  </si>
  <si>
    <t>DOTACION</t>
  </si>
  <si>
    <t>Ambientes Aprendizaje</t>
  </si>
  <si>
    <t>En reunion  Edwin con gobernacion de antioquia, plantearon ayuda para este proyecto enfocado en regiones (se debe reestructurar cantidad de aulas y definir modelo alternancia)</t>
  </si>
  <si>
    <t>A solicitud de presentar nuevamente a gobernacion,se debe actualizar concepto estructural de no afectaciones con intervenciones aulas</t>
  </si>
  <si>
    <t>Pendiente actualizar</t>
  </si>
  <si>
    <t>ETAPA 3</t>
  </si>
  <si>
    <t>OK, revisar diagramaciones</t>
  </si>
  <si>
    <t>OK, se entrego diseño de tanques, cubiertas, sujetos a revision con ajustes tecnicos</t>
  </si>
  <si>
    <t>Pendiente entrega</t>
  </si>
  <si>
    <t>Dias 19 y 20 de febrero se relizara un levantamiento en sitio de las redes existentes como insumo para completar diseños etapa 3</t>
  </si>
  <si>
    <t>DISEÑO AA</t>
  </si>
  <si>
    <t>ESTUDIO BIOCLIMATICO</t>
  </si>
  <si>
    <t>TOPOGRAFIA</t>
  </si>
  <si>
    <t>ESTUDIO DE SUELOS</t>
  </si>
  <si>
    <t>PRESUPUESTO</t>
  </si>
  <si>
    <t>FECHA</t>
  </si>
  <si>
    <t>FECA</t>
  </si>
  <si>
    <t>Ok santiago entrego diseños actualizados, seran revisados debido a observaciones bioclimatica</t>
  </si>
  <si>
    <t>Se esta adelantando estudios, pendiente revisar obsrevaciones hechas a ciertos elementos de diseño con arq.Juan guillermo</t>
  </si>
  <si>
    <t>Nativa realizara levantamiento dias 19 y 20 de febrero. Dicho insumo se puede utilizar ya que, la sede no cuentan con levantamiento topografico completo segun necesidades SGR</t>
  </si>
  <si>
    <t>Existe un estudio de suelos enviado por Ing.William; se debe verificar que cumpla con los elementos solicitados por SGR</t>
  </si>
  <si>
    <t>PROYECTOS INSTITUCIÓN UNIVERSITARIA DIGITAL DE ANTIOQUIA ANTE EL SGR</t>
  </si>
  <si>
    <t>Financiación</t>
  </si>
  <si>
    <t>Propios</t>
  </si>
  <si>
    <t>Total</t>
  </si>
  <si>
    <t>Dotación de mobiliario y equipos para la consolidación académico-administrativos de la Sede de la IU Digital de Antioquia, Medellín</t>
  </si>
  <si>
    <t>Departamentos - Fondo de compensación regional</t>
  </si>
  <si>
    <t>* Aprobado bajo Acuerdo No. 63 del 26 de diciembre de 209,
* En trámite solicitud de cambio de entidad ejecutora, pendiente OCAD de aprobación ajuste.</t>
  </si>
  <si>
    <t>Dotación tecnológica para la Consolidación Académico-Administrativa de la Sede de la
Institución Universitaria Digital de Antioquia</t>
  </si>
  <si>
    <t>*Actualemnte la IUD se encuentra en proceso de subsanación de observaciones requeridas por el DNP y a espera de observacipone por parte del MEN.</t>
  </si>
  <si>
    <t>TOTAL:</t>
  </si>
  <si>
    <t>PROYECTOS INSTITUCIÓN UNIVERSITARIA DIGITAL DE ANTIOQUIA ANTE EL SISTEMA GENERAL DE REGALIAS-SGR</t>
  </si>
  <si>
    <t>Aportes del Gobierno Departamental</t>
  </si>
  <si>
    <t xml:space="preserve"> Consolidación de la Iudigital de Antioquia para el fortalecimiento y ampliación de cobertura de la educación superior, en todos los municipios del Departamento de Antioquia.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</si>
</sst>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\ #,##0"/>
    <numFmt numFmtId="165" formatCode="dd/mm/yy"/>
    <numFmt numFmtId="166" formatCode="mm/yyyy"/>
    <numFmt numFmtId="167" formatCode="d&quot; de &quot;mmmm"/>
    <numFmt numFmtId="168" formatCode="mmmm\ yyyy"/>
    <numFmt numFmtId="169" formatCode="d/m/yyyy"/>
  </numFmts>
  <fonts count="13">
    <font>
      <sz val="11"/>
      <color theme="1"/>
      <name val="Arial"/>
    </font>
    <font>
      <b/>
      <sz val="12"/>
      <color theme="1"/>
      <name val="Arial Narrow"/>
      <family val="2"/>
    </font>
    <font>
      <sz val="11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ntique olive"/>
    </font>
    <font>
      <b/>
      <sz val="9"/>
      <color theme="1"/>
      <name val="Antique olive"/>
    </font>
    <font>
      <sz val="9"/>
      <color rgb="FF000000"/>
      <name val="Antique olive"/>
    </font>
    <font>
      <sz val="11"/>
      <color theme="1"/>
      <name val="Arial"/>
      <family val="2"/>
    </font>
    <font>
      <b/>
      <sz val="12"/>
      <color rgb="FF0000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FFE598"/>
        <bgColor rgb="FFFFE598"/>
      </patternFill>
    </fill>
    <fill>
      <patternFill patternType="solid">
        <fgColor rgb="FFD9D9D9"/>
        <bgColor rgb="FFD9D9D9"/>
      </patternFill>
    </fill>
    <fill>
      <patternFill patternType="solid">
        <fgColor rgb="FFFEF2CB"/>
        <bgColor rgb="FFFEF2CB"/>
      </patternFill>
    </fill>
    <fill>
      <patternFill patternType="solid">
        <fgColor rgb="FFF3F3F3"/>
        <bgColor rgb="FFF3F3F3"/>
      </patternFill>
    </fill>
    <fill>
      <patternFill patternType="solid">
        <fgColor rgb="FFA4C2F4"/>
        <bgColor rgb="FFA4C2F4"/>
      </patternFill>
    </fill>
    <fill>
      <patternFill patternType="solid">
        <fgColor rgb="FFFFF2CC"/>
        <bgColor rgb="FFFFF2CC"/>
      </patternFill>
    </fill>
    <fill>
      <patternFill patternType="solid">
        <fgColor rgb="FFE6B8AF"/>
        <bgColor rgb="FFE6B8AF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5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164" fontId="9" fillId="0" borderId="6" xfId="0" applyNumberFormat="1" applyFont="1" applyBorder="1"/>
    <xf numFmtId="164" fontId="9" fillId="0" borderId="0" xfId="0" applyNumberFormat="1" applyFont="1"/>
    <xf numFmtId="0" fontId="7" fillId="2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/>
    <xf numFmtId="0" fontId="8" fillId="0" borderId="1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0" fontId="5" fillId="7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5" fillId="9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6" fillId="10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/>
    <xf numFmtId="167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" fillId="0" borderId="13" xfId="0" applyFont="1" applyBorder="1" applyAlignment="1"/>
    <xf numFmtId="0" fontId="0" fillId="0" borderId="4" xfId="0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9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/>
    <xf numFmtId="0" fontId="2" fillId="0" borderId="10" xfId="0" applyFont="1" applyBorder="1" applyAlignment="1"/>
    <xf numFmtId="0" fontId="5" fillId="8" borderId="1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5" fillId="0" borderId="7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99"/>
  <sheetViews>
    <sheetView showGridLines="0" tabSelected="1" zoomScale="32" zoomScaleNormal="32" workbookViewId="0">
      <selection activeCell="Q10" sqref="A1:Q10"/>
    </sheetView>
  </sheetViews>
  <sheetFormatPr defaultColWidth="12.59765625" defaultRowHeight="15" customHeight="1"/>
  <cols>
    <col min="1" max="1" width="8.8984375" style="35" customWidth="1"/>
    <col min="2" max="2" width="13.8984375" style="35" customWidth="1"/>
    <col min="3" max="3" width="20.59765625" style="35" customWidth="1"/>
    <col min="4" max="4" width="23" style="35" customWidth="1"/>
    <col min="5" max="5" width="39.5" style="35" customWidth="1"/>
    <col min="6" max="6" width="14.69921875" style="35" customWidth="1"/>
    <col min="7" max="7" width="13.69921875" style="35" customWidth="1"/>
    <col min="8" max="8" width="14.3984375" style="35" customWidth="1"/>
    <col min="9" max="9" width="18.59765625" style="35" customWidth="1"/>
    <col min="10" max="10" width="14.3984375" style="35" customWidth="1"/>
    <col min="11" max="11" width="13.8984375" style="35" customWidth="1"/>
    <col min="12" max="12" width="10.19921875" style="51" customWidth="1"/>
    <col min="13" max="13" width="17.5" style="57" customWidth="1"/>
    <col min="14" max="14" width="21.59765625" style="35" customWidth="1"/>
    <col min="15" max="15" width="1.8984375" style="35" customWidth="1"/>
    <col min="16" max="16" width="10" style="35" customWidth="1"/>
    <col min="17" max="17" width="14.09765625" style="35" customWidth="1"/>
    <col min="18" max="29" width="9.3984375" style="35" customWidth="1"/>
    <col min="30" max="16384" width="12.59765625" style="35"/>
  </cols>
  <sheetData>
    <row r="1" spans="1:29" ht="15" customHeight="1">
      <c r="A1" s="65" t="s">
        <v>0</v>
      </c>
      <c r="B1" s="65" t="s">
        <v>1</v>
      </c>
      <c r="C1" s="65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67" t="s">
        <v>7</v>
      </c>
      <c r="I1" s="68"/>
      <c r="J1" s="69"/>
      <c r="K1" s="70" t="s">
        <v>8</v>
      </c>
      <c r="L1" s="61" t="s">
        <v>9</v>
      </c>
      <c r="M1" s="62"/>
      <c r="N1" s="6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 customHeight="1">
      <c r="A2" s="66"/>
      <c r="B2" s="66"/>
      <c r="C2" s="71"/>
      <c r="D2" s="72"/>
      <c r="E2" s="71"/>
      <c r="F2" s="72"/>
      <c r="G2" s="71"/>
      <c r="H2" s="2" t="s">
        <v>10</v>
      </c>
      <c r="I2" s="2" t="s">
        <v>11</v>
      </c>
      <c r="J2" s="2" t="s">
        <v>12</v>
      </c>
      <c r="K2" s="71"/>
      <c r="L2" s="63"/>
      <c r="M2" s="64"/>
      <c r="N2" s="6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73.25" customHeight="1">
      <c r="A3" s="33">
        <v>1</v>
      </c>
      <c r="B3" s="34">
        <v>2021003050103</v>
      </c>
      <c r="C3" s="36" t="s">
        <v>13</v>
      </c>
      <c r="D3" s="14" t="s">
        <v>14</v>
      </c>
      <c r="E3" s="46" t="s">
        <v>15</v>
      </c>
      <c r="F3" s="37" t="s">
        <v>16</v>
      </c>
      <c r="G3" s="14" t="s">
        <v>17</v>
      </c>
      <c r="H3" s="15">
        <v>3000000000</v>
      </c>
      <c r="I3" s="15">
        <v>5774147257</v>
      </c>
      <c r="J3" s="16">
        <f>H3+I3</f>
        <v>8774147257</v>
      </c>
      <c r="K3" s="17" t="s">
        <v>18</v>
      </c>
      <c r="L3" s="17" t="s">
        <v>19</v>
      </c>
      <c r="M3" s="18" t="s">
        <v>20</v>
      </c>
      <c r="N3" s="18" t="s">
        <v>21</v>
      </c>
      <c r="O3" s="1"/>
      <c r="P3" s="1"/>
      <c r="Q3" s="3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73.25" customHeight="1">
      <c r="A4" s="33">
        <v>2</v>
      </c>
      <c r="B4" s="34" t="s">
        <v>22</v>
      </c>
      <c r="C4" s="45" t="s">
        <v>23</v>
      </c>
      <c r="D4" s="14" t="s">
        <v>24</v>
      </c>
      <c r="E4" s="47" t="s">
        <v>25</v>
      </c>
      <c r="F4" s="37" t="s">
        <v>26</v>
      </c>
      <c r="G4" s="14" t="s">
        <v>27</v>
      </c>
      <c r="H4" s="15">
        <f>4238000000 + 150000000</f>
        <v>4388000000</v>
      </c>
      <c r="I4" s="17" t="s">
        <v>28</v>
      </c>
      <c r="J4" s="16">
        <v>10264495601</v>
      </c>
      <c r="K4" s="17" t="s">
        <v>29</v>
      </c>
      <c r="L4" s="52" t="s">
        <v>30</v>
      </c>
      <c r="M4" s="55" t="s">
        <v>31</v>
      </c>
      <c r="N4" s="53" t="s">
        <v>32</v>
      </c>
      <c r="O4" s="1"/>
      <c r="P4" s="1"/>
      <c r="Q4" s="3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41" customHeight="1">
      <c r="A5" s="33">
        <v>3</v>
      </c>
      <c r="B5" s="34">
        <v>2019000040031</v>
      </c>
      <c r="C5" s="39" t="s">
        <v>33</v>
      </c>
      <c r="D5" s="18" t="s">
        <v>34</v>
      </c>
      <c r="E5" s="48" t="s">
        <v>35</v>
      </c>
      <c r="F5" s="40" t="s">
        <v>36</v>
      </c>
      <c r="G5" s="18" t="s">
        <v>37</v>
      </c>
      <c r="H5" s="15">
        <v>5998064005</v>
      </c>
      <c r="I5" s="15">
        <v>0</v>
      </c>
      <c r="J5" s="16">
        <f>SUM(H5:I5)</f>
        <v>5998064005</v>
      </c>
      <c r="K5" s="17" t="s">
        <v>38</v>
      </c>
      <c r="L5" s="52" t="s">
        <v>30</v>
      </c>
      <c r="M5" s="55" t="s">
        <v>39</v>
      </c>
      <c r="N5" s="53" t="s">
        <v>40</v>
      </c>
      <c r="O5" s="1" t="s">
        <v>41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52.75" customHeight="1">
      <c r="A6" s="33">
        <v>4</v>
      </c>
      <c r="B6" s="34">
        <v>2019000040060</v>
      </c>
      <c r="C6" s="41" t="s">
        <v>42</v>
      </c>
      <c r="D6" s="18" t="s">
        <v>43</v>
      </c>
      <c r="E6" s="49" t="s">
        <v>44</v>
      </c>
      <c r="F6" s="40" t="s">
        <v>45</v>
      </c>
      <c r="G6" s="18" t="s">
        <v>46</v>
      </c>
      <c r="H6" s="15">
        <v>16650997154</v>
      </c>
      <c r="I6" s="15">
        <v>0</v>
      </c>
      <c r="J6" s="16">
        <f>SUM(H6:I6)</f>
        <v>16650997154</v>
      </c>
      <c r="K6" s="17" t="s">
        <v>38</v>
      </c>
      <c r="L6" s="52" t="s">
        <v>30</v>
      </c>
      <c r="M6" s="55" t="s">
        <v>47</v>
      </c>
      <c r="N6" s="54" t="s">
        <v>48</v>
      </c>
      <c r="O6" s="1"/>
      <c r="P6" s="1"/>
      <c r="Q6" s="3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321" customHeight="1">
      <c r="A7" s="33">
        <v>5</v>
      </c>
      <c r="B7" s="34" t="s">
        <v>22</v>
      </c>
      <c r="C7" s="41" t="s">
        <v>49</v>
      </c>
      <c r="D7" s="18" t="s">
        <v>50</v>
      </c>
      <c r="E7" s="48" t="s">
        <v>51</v>
      </c>
      <c r="F7" s="40" t="s">
        <v>36</v>
      </c>
      <c r="G7" s="18" t="s">
        <v>52</v>
      </c>
      <c r="H7" s="15">
        <v>16547100000</v>
      </c>
      <c r="I7" s="15">
        <f>263200000+2411000000</f>
        <v>2674200000</v>
      </c>
      <c r="J7" s="16">
        <f>SUM(H7:I7)</f>
        <v>19221300000</v>
      </c>
      <c r="K7" s="17" t="s">
        <v>53</v>
      </c>
      <c r="L7" s="52" t="s">
        <v>30</v>
      </c>
      <c r="M7" s="55" t="s">
        <v>54</v>
      </c>
      <c r="N7" s="54" t="s">
        <v>55</v>
      </c>
      <c r="O7" s="1"/>
      <c r="P7" s="1"/>
      <c r="Q7" s="4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B8" s="1"/>
      <c r="C8" s="1"/>
      <c r="D8" s="1"/>
      <c r="E8" s="1"/>
      <c r="F8" s="1"/>
      <c r="G8" s="1"/>
      <c r="H8" s="1"/>
      <c r="I8" s="1"/>
      <c r="J8" s="43"/>
      <c r="K8" s="1"/>
      <c r="L8" s="50"/>
      <c r="M8" s="5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50"/>
      <c r="M9" s="5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50"/>
      <c r="M10" s="5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50"/>
      <c r="M11" s="5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50"/>
      <c r="M12" s="5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50"/>
      <c r="M13" s="5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50"/>
      <c r="M14" s="5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50"/>
      <c r="M15" s="5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50"/>
      <c r="M16" s="5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2:29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0"/>
      <c r="M17" s="5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2:29" ht="15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50"/>
      <c r="M18" s="5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2:29" ht="15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50"/>
      <c r="M19" s="5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2:29" ht="15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50"/>
      <c r="M20" s="5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2:29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50"/>
      <c r="M21" s="5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2:29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50"/>
      <c r="M22" s="5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2:29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50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2:29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50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2:29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50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2:29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50"/>
      <c r="M26" s="5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2:29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50"/>
      <c r="M27" s="5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29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50"/>
      <c r="M28" s="5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50"/>
      <c r="M29" s="5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50"/>
      <c r="M30" s="5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50"/>
      <c r="M31" s="5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50"/>
      <c r="M32" s="5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50"/>
      <c r="M33" s="5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29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50"/>
      <c r="M34" s="5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50"/>
      <c r="M35" s="5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50"/>
      <c r="M36" s="5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 ht="15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50"/>
      <c r="M37" s="5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29" ht="15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50"/>
      <c r="M38" s="5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ht="15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50"/>
      <c r="M39" s="5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 ht="15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50"/>
      <c r="M40" s="5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 ht="15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50"/>
      <c r="M41" s="5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 ht="15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50"/>
      <c r="M42" s="5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2:29" ht="15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50"/>
      <c r="M43" s="5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 ht="15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50"/>
      <c r="M44" s="5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ht="15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50"/>
      <c r="M45" s="5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 ht="15.7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50"/>
      <c r="M46" s="5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 ht="15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50"/>
      <c r="M47" s="5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2:29" ht="15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50"/>
      <c r="M48" s="5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2:29" ht="15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50"/>
      <c r="M49" s="5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2:29" ht="15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50"/>
      <c r="M50" s="5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2:29" ht="15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50"/>
      <c r="M51" s="5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 ht="15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50"/>
      <c r="M52" s="5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ht="15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50"/>
      <c r="M53" s="5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 ht="15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50"/>
      <c r="M54" s="5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 ht="15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50"/>
      <c r="M55" s="5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29" ht="15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50"/>
      <c r="M56" s="5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 ht="15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50"/>
      <c r="M57" s="5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 ht="15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50"/>
      <c r="M58" s="5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29" ht="15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50"/>
      <c r="M59" s="5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29" ht="15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50"/>
      <c r="M60" s="5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ht="15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50"/>
      <c r="M61" s="5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ht="15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50"/>
      <c r="M62" s="5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5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50"/>
      <c r="M63" s="5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ht="15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50"/>
      <c r="M64" s="5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ht="15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50"/>
      <c r="M65" s="5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ht="15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50"/>
      <c r="M66" s="5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ht="15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50"/>
      <c r="M67" s="5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ht="15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50"/>
      <c r="M68" s="5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5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50"/>
      <c r="M69" s="5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5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50"/>
      <c r="M70" s="5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5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50"/>
      <c r="M71" s="5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5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50"/>
      <c r="M72" s="5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50"/>
      <c r="M73" s="5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50"/>
      <c r="M74" s="5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50"/>
      <c r="M75" s="5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50"/>
      <c r="M76" s="5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50"/>
      <c r="M77" s="5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50"/>
      <c r="M78" s="5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50"/>
      <c r="M79" s="5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50"/>
      <c r="M80" s="5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50"/>
      <c r="M81" s="5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50"/>
      <c r="M82" s="5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50"/>
      <c r="M83" s="5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50"/>
      <c r="M84" s="5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50"/>
      <c r="M85" s="5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50"/>
      <c r="M86" s="5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50"/>
      <c r="M87" s="5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50"/>
      <c r="M88" s="56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50"/>
      <c r="M89" s="56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50"/>
      <c r="M90" s="56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50"/>
      <c r="M91" s="5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50"/>
      <c r="M92" s="56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50"/>
      <c r="M93" s="5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50"/>
      <c r="M94" s="56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50"/>
      <c r="M95" s="56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50"/>
      <c r="M96" s="56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50"/>
      <c r="M97" s="56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50"/>
      <c r="M98" s="56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50"/>
      <c r="M99" s="56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50"/>
      <c r="M100" s="56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5.7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50"/>
      <c r="M101" s="56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5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50"/>
      <c r="M102" s="56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ht="15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50"/>
      <c r="M103" s="5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ht="15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50"/>
      <c r="M104" s="5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ht="15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50"/>
      <c r="M105" s="56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ht="15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50"/>
      <c r="M106" s="56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ht="15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50"/>
      <c r="M107" s="56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ht="15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50"/>
      <c r="M108" s="56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ht="15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50"/>
      <c r="M109" s="56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ht="15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50"/>
      <c r="M110" s="56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ht="15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50"/>
      <c r="M111" s="56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9" ht="15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50"/>
      <c r="M112" s="56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:29" ht="15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50"/>
      <c r="M113" s="56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2:29" ht="15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50"/>
      <c r="M114" s="56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2:29" ht="15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50"/>
      <c r="M115" s="56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2:29" ht="15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50"/>
      <c r="M116" s="56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:29" ht="15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50"/>
      <c r="M117" s="56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:29" ht="15.7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50"/>
      <c r="M118" s="56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:29" ht="15.7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50"/>
      <c r="M119" s="56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2:29" ht="15.7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50"/>
      <c r="M120" s="56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:29" ht="15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50"/>
      <c r="M121" s="56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:29" ht="15.7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50"/>
      <c r="M122" s="56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ht="15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50"/>
      <c r="M123" s="56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2:29" ht="15.7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50"/>
      <c r="M124" s="56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2:29" ht="15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50"/>
      <c r="M125" s="56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2:29" ht="15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50"/>
      <c r="M126" s="56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2:29" ht="15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50"/>
      <c r="M127" s="56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2:29" ht="15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50"/>
      <c r="M128" s="56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2:29" ht="15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50"/>
      <c r="M129" s="56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2:29" ht="15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50"/>
      <c r="M130" s="56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2:29" ht="15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50"/>
      <c r="M131" s="56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2:29" ht="15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50"/>
      <c r="M132" s="56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2:29" ht="15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50"/>
      <c r="M133" s="56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2:29" ht="15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50"/>
      <c r="M134" s="56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2:29" ht="15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50"/>
      <c r="M135" s="56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2:29" ht="15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50"/>
      <c r="M136" s="56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2:29" ht="15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50"/>
      <c r="M137" s="56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2:29" ht="15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50"/>
      <c r="M138" s="56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2:29" ht="15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50"/>
      <c r="M139" s="56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2:29" ht="15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50"/>
      <c r="M140" s="56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2:29" ht="15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50"/>
      <c r="M141" s="56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2:29" ht="15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50"/>
      <c r="M142" s="56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2:29" ht="15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50"/>
      <c r="M143" s="56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2:29" ht="15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50"/>
      <c r="M144" s="56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2:29" ht="15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50"/>
      <c r="M145" s="56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2:29" ht="15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50"/>
      <c r="M146" s="56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 ht="15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50"/>
      <c r="M147" s="56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:29" ht="15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50"/>
      <c r="M148" s="56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2:29" ht="15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50"/>
      <c r="M149" s="56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2:29" ht="15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50"/>
      <c r="M150" s="56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:29" ht="15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50"/>
      <c r="M151" s="56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:29" ht="15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50"/>
      <c r="M152" s="56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29" ht="15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50"/>
      <c r="M153" s="56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2:29" ht="15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50"/>
      <c r="M154" s="56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29" ht="15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50"/>
      <c r="M155" s="56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2:29" ht="15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50"/>
      <c r="M156" s="56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:29" ht="15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50"/>
      <c r="M157" s="56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2:29" ht="15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50"/>
      <c r="M158" s="56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2:29" ht="15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50"/>
      <c r="M159" s="56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2:29" ht="15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50"/>
      <c r="M160" s="56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 ht="15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50"/>
      <c r="M161" s="56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 ht="15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50"/>
      <c r="M162" s="56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 ht="15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50"/>
      <c r="M163" s="56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:29" ht="15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50"/>
      <c r="M164" s="56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:29" ht="15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50"/>
      <c r="M165" s="56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2:29" ht="15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50"/>
      <c r="M166" s="56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2:29" ht="15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50"/>
      <c r="M167" s="56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2:29" ht="15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50"/>
      <c r="M168" s="56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2:29" ht="15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50"/>
      <c r="M169" s="56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2:29" ht="15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50"/>
      <c r="M170" s="56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2:29" ht="15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50"/>
      <c r="M171" s="56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:29" ht="15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50"/>
      <c r="M172" s="56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:29" ht="15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50"/>
      <c r="M173" s="56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2:29" ht="15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50"/>
      <c r="M174" s="56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2:29" ht="15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50"/>
      <c r="M175" s="56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2:29" ht="15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50"/>
      <c r="M176" s="56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2:29" ht="15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50"/>
      <c r="M177" s="56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:29" ht="15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50"/>
      <c r="M178" s="56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2:29" ht="15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50"/>
      <c r="M179" s="56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2:29" ht="15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50"/>
      <c r="M180" s="56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2:29" ht="15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50"/>
      <c r="M181" s="56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:29" ht="15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50"/>
      <c r="M182" s="56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:29" ht="15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50"/>
      <c r="M183" s="56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:29" ht="15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50"/>
      <c r="M184" s="56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:29" ht="15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50"/>
      <c r="M185" s="56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:29" ht="15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50"/>
      <c r="M186" s="56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:29" ht="15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50"/>
      <c r="M187" s="56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:29" ht="15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50"/>
      <c r="M188" s="56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:29" ht="15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50"/>
      <c r="M189" s="56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:29" ht="15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50"/>
      <c r="M190" s="56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:29" ht="15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50"/>
      <c r="M191" s="56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:29" ht="15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50"/>
      <c r="M192" s="56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:29" ht="15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50"/>
      <c r="M193" s="56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:29" ht="15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50"/>
      <c r="M194" s="56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 ht="15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50"/>
      <c r="M195" s="56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 ht="15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50"/>
      <c r="M196" s="56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 ht="15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50"/>
      <c r="M197" s="56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 ht="15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50"/>
      <c r="M198" s="56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 ht="15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50"/>
      <c r="M199" s="56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 ht="15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50"/>
      <c r="M200" s="56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 ht="15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50"/>
      <c r="M201" s="56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 ht="15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50"/>
      <c r="M202" s="56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 ht="15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50"/>
      <c r="M203" s="56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 ht="15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50"/>
      <c r="M204" s="56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 ht="15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50"/>
      <c r="M205" s="56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 ht="15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50"/>
      <c r="M206" s="56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 ht="15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50"/>
      <c r="M207" s="56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 ht="15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50"/>
      <c r="M208" s="56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 ht="15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50"/>
      <c r="M209" s="56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 ht="15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50"/>
      <c r="M210" s="56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 ht="15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50"/>
      <c r="M211" s="56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 ht="15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50"/>
      <c r="M212" s="56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 ht="15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50"/>
      <c r="M213" s="56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 ht="15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50"/>
      <c r="M214" s="56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 ht="15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50"/>
      <c r="M215" s="56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 ht="15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50"/>
      <c r="M216" s="56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 ht="15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50"/>
      <c r="M217" s="56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 ht="15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50"/>
      <c r="M218" s="56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 ht="15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50"/>
      <c r="M219" s="56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:29" ht="15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50"/>
      <c r="M220" s="56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:29" ht="15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50"/>
      <c r="M221" s="56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:29" ht="15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50"/>
      <c r="M222" s="56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:29" ht="15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50"/>
      <c r="M223" s="56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:29" ht="15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50"/>
      <c r="M224" s="56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:29" ht="15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50"/>
      <c r="M225" s="56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2:29" ht="15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50"/>
      <c r="M226" s="56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2:29" ht="15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50"/>
      <c r="M227" s="56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2:29" ht="15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50"/>
      <c r="M228" s="56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2:29" ht="15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50"/>
      <c r="M229" s="56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2:29" ht="15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50"/>
      <c r="M230" s="56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2:29" ht="15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50"/>
      <c r="M231" s="56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2:29" ht="15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50"/>
      <c r="M232" s="56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2:29" ht="15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50"/>
      <c r="M233" s="56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2:29" ht="15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50"/>
      <c r="M234" s="56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2:29" ht="15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50"/>
      <c r="M235" s="56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2:29" ht="15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50"/>
      <c r="M236" s="56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2:29" ht="15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50"/>
      <c r="M237" s="56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2:29" ht="15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50"/>
      <c r="M238" s="56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2:29" ht="15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50"/>
      <c r="M239" s="56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2:29" ht="15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50"/>
      <c r="M240" s="56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2:29" ht="15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50"/>
      <c r="M241" s="56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2:29" ht="15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50"/>
      <c r="M242" s="56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2:29" ht="15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50"/>
      <c r="M243" s="56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2:29" ht="15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50"/>
      <c r="M244" s="56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2:29" ht="15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50"/>
      <c r="M245" s="56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2:29" ht="15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50"/>
      <c r="M246" s="56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2:29" ht="15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50"/>
      <c r="M247" s="56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2:29" ht="15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50"/>
      <c r="M248" s="56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2:29" ht="15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50"/>
      <c r="M249" s="56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2:29" ht="15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50"/>
      <c r="M250" s="56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2:29" ht="15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50"/>
      <c r="M251" s="56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2:29" ht="15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50"/>
      <c r="M252" s="56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2:29" ht="15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50"/>
      <c r="M253" s="56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2:29" ht="15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50"/>
      <c r="M254" s="56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2:29" ht="15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50"/>
      <c r="M255" s="56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2:29" ht="15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50"/>
      <c r="M256" s="56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2:29" ht="15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50"/>
      <c r="M257" s="56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2:29" ht="15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50"/>
      <c r="M258" s="56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2:29" ht="15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50"/>
      <c r="M259" s="56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2:29" ht="15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50"/>
      <c r="M260" s="56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2:29" ht="15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50"/>
      <c r="M261" s="56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2:29" ht="15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50"/>
      <c r="M262" s="56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2:29" ht="15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50"/>
      <c r="M263" s="56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2:29" ht="15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50"/>
      <c r="M264" s="56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2:29" ht="15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50"/>
      <c r="M265" s="56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2:29" ht="15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50"/>
      <c r="M266" s="56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2:29" ht="15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50"/>
      <c r="M267" s="56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2:29" ht="15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50"/>
      <c r="M268" s="56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2:29" ht="15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50"/>
      <c r="M269" s="56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2:29" ht="15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50"/>
      <c r="M270" s="56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2:29" ht="15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50"/>
      <c r="M271" s="56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2:29" ht="15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50"/>
      <c r="M272" s="56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2:29" ht="15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50"/>
      <c r="M273" s="56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2:29" ht="15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50"/>
      <c r="M274" s="56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2:29" ht="15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50"/>
      <c r="M275" s="56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2:29" ht="15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50"/>
      <c r="M276" s="56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2:29" ht="15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50"/>
      <c r="M277" s="56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2:29" ht="15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50"/>
      <c r="M278" s="56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2:29" ht="15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50"/>
      <c r="M279" s="56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2:29" ht="15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50"/>
      <c r="M280" s="56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2:29" ht="15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50"/>
      <c r="M281" s="56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2:29" ht="15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50"/>
      <c r="M282" s="56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2:29" ht="15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0"/>
      <c r="M283" s="56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2:29" ht="15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0"/>
      <c r="M284" s="56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2:29" ht="15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0"/>
      <c r="M285" s="56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2:29" ht="15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0"/>
      <c r="M286" s="56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2:29" ht="15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0"/>
      <c r="M287" s="56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2:29" ht="15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0"/>
      <c r="M288" s="56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2:29" ht="15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0"/>
      <c r="M289" s="56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2:29" ht="15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0"/>
      <c r="M290" s="56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2:29" ht="15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0"/>
      <c r="M291" s="56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2:29" ht="15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0"/>
      <c r="M292" s="56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2:29" ht="15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0"/>
      <c r="M293" s="56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2:29" ht="15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50"/>
      <c r="M294" s="56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2:29" ht="15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50"/>
      <c r="M295" s="56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2:29" ht="15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50"/>
      <c r="M296" s="56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2:29" ht="15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50"/>
      <c r="M297" s="56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2:29" ht="15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50"/>
      <c r="M298" s="56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2:29" ht="15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50"/>
      <c r="M299" s="56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2:29" ht="15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50"/>
      <c r="M300" s="56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2:29" ht="15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50"/>
      <c r="M301" s="56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2:29" ht="15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50"/>
      <c r="M302" s="56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2:29" ht="15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50"/>
      <c r="M303" s="56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2:29" ht="15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50"/>
      <c r="M304" s="56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2:29" ht="15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50"/>
      <c r="M305" s="56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2:29" ht="15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50"/>
      <c r="M306" s="56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2:29" ht="15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50"/>
      <c r="M307" s="56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2:29" ht="15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50"/>
      <c r="M308" s="56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2:29" ht="15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50"/>
      <c r="M309" s="56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2:29" ht="15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50"/>
      <c r="M310" s="56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2:29" ht="15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50"/>
      <c r="M311" s="56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2:29" ht="15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50"/>
      <c r="M312" s="56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2:29" ht="15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50"/>
      <c r="M313" s="56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2:29" ht="15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50"/>
      <c r="M314" s="56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2:29" ht="15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50"/>
      <c r="M315" s="56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2:29" ht="15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50"/>
      <c r="M316" s="56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2:29" ht="15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50"/>
      <c r="M317" s="56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2:29" ht="15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50"/>
      <c r="M318" s="56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2:29" ht="15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50"/>
      <c r="M319" s="56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2:29" ht="15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50"/>
      <c r="M320" s="56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2:29" ht="15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50"/>
      <c r="M321" s="56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2:29" ht="15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50"/>
      <c r="M322" s="56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2:29" ht="15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50"/>
      <c r="M323" s="56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2:29" ht="15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50"/>
      <c r="M324" s="56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2:29" ht="15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50"/>
      <c r="M325" s="56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2:29" ht="15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50"/>
      <c r="M326" s="56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2:29" ht="15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50"/>
      <c r="M327" s="56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2:29" ht="15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50"/>
      <c r="M328" s="56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2:29" ht="15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50"/>
      <c r="M329" s="56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2:29" ht="15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50"/>
      <c r="M330" s="56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2:29" ht="15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50"/>
      <c r="M331" s="56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2:29" ht="15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50"/>
      <c r="M332" s="56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2:29" ht="15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50"/>
      <c r="M333" s="56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2:29" ht="15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50"/>
      <c r="M334" s="56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2:29" ht="15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50"/>
      <c r="M335" s="56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2:29" ht="15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50"/>
      <c r="M336" s="56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2:29" ht="15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50"/>
      <c r="M337" s="56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2:29" ht="15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50"/>
      <c r="M338" s="56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2:29" ht="15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50"/>
      <c r="M339" s="56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2:29" ht="15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0"/>
      <c r="M340" s="56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2:29" ht="15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0"/>
      <c r="M341" s="56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2:29" ht="15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0"/>
      <c r="M342" s="56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2:29" ht="15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0"/>
      <c r="M343" s="56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2:29" ht="15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0"/>
      <c r="M344" s="56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2:29" ht="15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0"/>
      <c r="M345" s="56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2:29" ht="15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0"/>
      <c r="M346" s="56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2:29" ht="15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0"/>
      <c r="M347" s="56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2:29" ht="15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0"/>
      <c r="M348" s="56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2:29" ht="15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0"/>
      <c r="M349" s="56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2:29" ht="15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0"/>
      <c r="M350" s="56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2:29" ht="15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0"/>
      <c r="M351" s="56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2:29" ht="15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0"/>
      <c r="M352" s="56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2:29" ht="15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0"/>
      <c r="M353" s="56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2:29" ht="15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0"/>
      <c r="M354" s="56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2:29" ht="15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0"/>
      <c r="M355" s="56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2:29" ht="15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0"/>
      <c r="M356" s="56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2:29" ht="15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0"/>
      <c r="M357" s="56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2:29" ht="15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0"/>
      <c r="M358" s="56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2:29" ht="15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0"/>
      <c r="M359" s="56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2:29" ht="15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0"/>
      <c r="M360" s="56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2:29" ht="15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0"/>
      <c r="M361" s="56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2:29" ht="15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0"/>
      <c r="M362" s="56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2:29" ht="15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0"/>
      <c r="M363" s="56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2:29" ht="15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0"/>
      <c r="M364" s="56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2:29" ht="15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0"/>
      <c r="M365" s="56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2:29" ht="15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0"/>
      <c r="M366" s="56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2:29" ht="15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0"/>
      <c r="M367" s="56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2:29" ht="15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0"/>
      <c r="M368" s="56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2:29" ht="15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0"/>
      <c r="M369" s="56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2:29" ht="15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0"/>
      <c r="M370" s="56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2:29" ht="15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0"/>
      <c r="M371" s="56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2:29" ht="15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0"/>
      <c r="M372" s="56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2:29" ht="15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0"/>
      <c r="M373" s="56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2:29" ht="15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0"/>
      <c r="M374" s="56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2:29" ht="15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0"/>
      <c r="M375" s="56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2:29" ht="15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0"/>
      <c r="M376" s="56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2:29" ht="15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0"/>
      <c r="M377" s="56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2:29" ht="15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0"/>
      <c r="M378" s="56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2:29" ht="15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0"/>
      <c r="M379" s="56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2:29" ht="15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0"/>
      <c r="M380" s="56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2:29" ht="15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0"/>
      <c r="M381" s="56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2:29" ht="15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0"/>
      <c r="M382" s="56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2:29" ht="15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0"/>
      <c r="M383" s="56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2:29" ht="15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0"/>
      <c r="M384" s="56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2:29" ht="15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0"/>
      <c r="M385" s="56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2:29" ht="15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0"/>
      <c r="M386" s="56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2:29" ht="15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0"/>
      <c r="M387" s="56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2:29" ht="15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0"/>
      <c r="M388" s="56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2:29" ht="15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0"/>
      <c r="M389" s="56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2:29" ht="15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0"/>
      <c r="M390" s="56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2:29" ht="15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0"/>
      <c r="M391" s="56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2:29" ht="15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0"/>
      <c r="M392" s="56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2:29" ht="15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0"/>
      <c r="M393" s="56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2:29" ht="15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0"/>
      <c r="M394" s="56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2:29" ht="15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0"/>
      <c r="M395" s="56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2:29" ht="15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0"/>
      <c r="M396" s="56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2:29" ht="15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0"/>
      <c r="M397" s="56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2:29" ht="15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0"/>
      <c r="M398" s="56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2:29" ht="15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0"/>
      <c r="M399" s="56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2:29" ht="15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0"/>
      <c r="M400" s="56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2:29" ht="15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0"/>
      <c r="M401" s="56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2:29" ht="15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0"/>
      <c r="M402" s="56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2:29" ht="15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0"/>
      <c r="M403" s="56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2:29" ht="15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0"/>
      <c r="M404" s="56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2:29" ht="15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0"/>
      <c r="M405" s="56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2:29" ht="15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0"/>
      <c r="M406" s="56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2:29" ht="15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0"/>
      <c r="M407" s="56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2:29" ht="15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0"/>
      <c r="M408" s="56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2:29" ht="15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0"/>
      <c r="M409" s="56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2:29" ht="15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0"/>
      <c r="M410" s="56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2:29" ht="15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0"/>
      <c r="M411" s="56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2:29" ht="15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0"/>
      <c r="M412" s="56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2:29" ht="15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0"/>
      <c r="M413" s="56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2:29" ht="15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0"/>
      <c r="M414" s="56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2:29" ht="15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0"/>
      <c r="M415" s="56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2:29" ht="15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0"/>
      <c r="M416" s="56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2:29" ht="15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0"/>
      <c r="M417" s="56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2:29" ht="15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0"/>
      <c r="M418" s="56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2:29" ht="15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0"/>
      <c r="M419" s="56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2:29" ht="15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0"/>
      <c r="M420" s="56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2:29" ht="15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0"/>
      <c r="M421" s="56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2:29" ht="15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0"/>
      <c r="M422" s="56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2:29" ht="15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0"/>
      <c r="M423" s="56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2:29" ht="15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0"/>
      <c r="M424" s="56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2:29" ht="15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0"/>
      <c r="M425" s="56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2:29" ht="15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0"/>
      <c r="M426" s="56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2:29" ht="15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0"/>
      <c r="M427" s="56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2:29" ht="15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0"/>
      <c r="M428" s="56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2:29" ht="15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0"/>
      <c r="M429" s="56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2:29" ht="15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0"/>
      <c r="M430" s="56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2:29" ht="15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0"/>
      <c r="M431" s="56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2:29" ht="15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0"/>
      <c r="M432" s="56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2:29" ht="15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0"/>
      <c r="M433" s="56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2:29" ht="15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0"/>
      <c r="M434" s="56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2:29" ht="15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0"/>
      <c r="M435" s="56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2:29" ht="15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0"/>
      <c r="M436" s="56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2:29" ht="15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0"/>
      <c r="M437" s="56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2:29" ht="15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0"/>
      <c r="M438" s="56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2:29" ht="15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0"/>
      <c r="M439" s="56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2:29" ht="15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0"/>
      <c r="M440" s="56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2:29" ht="15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0"/>
      <c r="M441" s="56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2:29" ht="15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0"/>
      <c r="M442" s="56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2:29" ht="15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0"/>
      <c r="M443" s="56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2:29" ht="15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0"/>
      <c r="M444" s="56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2:29" ht="15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0"/>
      <c r="M445" s="56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2:29" ht="15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0"/>
      <c r="M446" s="56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2:29" ht="15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0"/>
      <c r="M447" s="56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2:29" ht="15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0"/>
      <c r="M448" s="56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2:29" ht="15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0"/>
      <c r="M449" s="56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2:29" ht="15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0"/>
      <c r="M450" s="56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2:29" ht="15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0"/>
      <c r="M451" s="56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2:29" ht="15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0"/>
      <c r="M452" s="56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2:29" ht="15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0"/>
      <c r="M453" s="56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2:29" ht="15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0"/>
      <c r="M454" s="56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2:29" ht="15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0"/>
      <c r="M455" s="56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2:29" ht="15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0"/>
      <c r="M456" s="56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2:29" ht="15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0"/>
      <c r="M457" s="56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2:29" ht="15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0"/>
      <c r="M458" s="56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2:29" ht="15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0"/>
      <c r="M459" s="56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2:29" ht="15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0"/>
      <c r="M460" s="56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2:29" ht="15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0"/>
      <c r="M461" s="56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2:29" ht="15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0"/>
      <c r="M462" s="56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2:29" ht="15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0"/>
      <c r="M463" s="56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2:29" ht="15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0"/>
      <c r="M464" s="56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2:29" ht="15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0"/>
      <c r="M465" s="56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2:29" ht="15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0"/>
      <c r="M466" s="56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2:29" ht="15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0"/>
      <c r="M467" s="56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2:29" ht="15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0"/>
      <c r="M468" s="56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2:29" ht="15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0"/>
      <c r="M469" s="56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2:29" ht="15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0"/>
      <c r="M470" s="56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2:29" ht="15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0"/>
      <c r="M471" s="56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2:29" ht="15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0"/>
      <c r="M472" s="56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2:29" ht="15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0"/>
      <c r="M473" s="56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2:29" ht="15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0"/>
      <c r="M474" s="56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2:29" ht="15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0"/>
      <c r="M475" s="56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2:29" ht="15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0"/>
      <c r="M476" s="56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2:29" ht="15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0"/>
      <c r="M477" s="56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2:29" ht="15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0"/>
      <c r="M478" s="56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2:29" ht="15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0"/>
      <c r="M479" s="56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2:29" ht="15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0"/>
      <c r="M480" s="56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2:29" ht="15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0"/>
      <c r="M481" s="56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2:29" ht="15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0"/>
      <c r="M482" s="56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2:29" ht="15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0"/>
      <c r="M483" s="56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2:29" ht="15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0"/>
      <c r="M484" s="56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2:29" ht="15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0"/>
      <c r="M485" s="56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2:29" ht="15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0"/>
      <c r="M486" s="56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2:29" ht="15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0"/>
      <c r="M487" s="56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2:29" ht="15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0"/>
      <c r="M488" s="56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2:29" ht="15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0"/>
      <c r="M489" s="56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2:29" ht="15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0"/>
      <c r="M490" s="56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2:29" ht="15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0"/>
      <c r="M491" s="56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2:29" ht="15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0"/>
      <c r="M492" s="56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2:29" ht="15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0"/>
      <c r="M493" s="56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2:29" ht="15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0"/>
      <c r="M494" s="56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2:29" ht="15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0"/>
      <c r="M495" s="56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2:29" ht="15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0"/>
      <c r="M496" s="56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2:29" ht="15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0"/>
      <c r="M497" s="56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2:29" ht="15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0"/>
      <c r="M498" s="56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2:29" ht="15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0"/>
      <c r="M499" s="56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2:29" ht="15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0"/>
      <c r="M500" s="56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2:29" ht="15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50"/>
      <c r="M501" s="56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2:29" ht="15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50"/>
      <c r="M502" s="56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2:29" ht="15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50"/>
      <c r="M503" s="56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2:29" ht="15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50"/>
      <c r="M504" s="56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2:29" ht="15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50"/>
      <c r="M505" s="56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2:29" ht="15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50"/>
      <c r="M506" s="56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2:29" ht="15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50"/>
      <c r="M507" s="56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2:29" ht="15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50"/>
      <c r="M508" s="56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2:29" ht="15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50"/>
      <c r="M509" s="56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2:29" ht="15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50"/>
      <c r="M510" s="56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2:29" ht="15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50"/>
      <c r="M511" s="56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2:29" ht="15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50"/>
      <c r="M512" s="56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2:29" ht="15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50"/>
      <c r="M513" s="56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2:29" ht="15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50"/>
      <c r="M514" s="56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2:29" ht="15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50"/>
      <c r="M515" s="56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2:29" ht="15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50"/>
      <c r="M516" s="56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2:29" ht="15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50"/>
      <c r="M517" s="56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2:29" ht="15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50"/>
      <c r="M518" s="56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2:29" ht="15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50"/>
      <c r="M519" s="56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2:29" ht="15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50"/>
      <c r="M520" s="56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2:29" ht="15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50"/>
      <c r="M521" s="56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2:29" ht="15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50"/>
      <c r="M522" s="56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2:29" ht="15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50"/>
      <c r="M523" s="56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2:29" ht="15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50"/>
      <c r="M524" s="56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2:29" ht="15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50"/>
      <c r="M525" s="56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2:29" ht="15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50"/>
      <c r="M526" s="56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2:29" ht="15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50"/>
      <c r="M527" s="56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2:29" ht="15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50"/>
      <c r="M528" s="56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2:29" ht="15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50"/>
      <c r="M529" s="56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2:29" ht="15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50"/>
      <c r="M530" s="56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2:29" ht="15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50"/>
      <c r="M531" s="56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2:29" ht="15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50"/>
      <c r="M532" s="56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2:29" ht="15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50"/>
      <c r="M533" s="56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2:29" ht="15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50"/>
      <c r="M534" s="56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2:29" ht="15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50"/>
      <c r="M535" s="56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2:29" ht="15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50"/>
      <c r="M536" s="56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2:29" ht="15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50"/>
      <c r="M537" s="56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2:29" ht="15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50"/>
      <c r="M538" s="56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2:29" ht="15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50"/>
      <c r="M539" s="56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2:29" ht="15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50"/>
      <c r="M540" s="56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2:29" ht="15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50"/>
      <c r="M541" s="56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2:29" ht="15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50"/>
      <c r="M542" s="56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2:29" ht="15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50"/>
      <c r="M543" s="56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2:29" ht="15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50"/>
      <c r="M544" s="56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2:29" ht="15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50"/>
      <c r="M545" s="56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2:29" ht="15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50"/>
      <c r="M546" s="56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2:29" ht="15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50"/>
      <c r="M547" s="56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2:29" ht="15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50"/>
      <c r="M548" s="56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2:29" ht="15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50"/>
      <c r="M549" s="56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2:29" ht="15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50"/>
      <c r="M550" s="56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2:29" ht="15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50"/>
      <c r="M551" s="56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2:29" ht="15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50"/>
      <c r="M552" s="56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2:29" ht="15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50"/>
      <c r="M553" s="56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2:29" ht="15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50"/>
      <c r="M554" s="56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2:29" ht="15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50"/>
      <c r="M555" s="56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2:29" ht="15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50"/>
      <c r="M556" s="56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2:29" ht="15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50"/>
      <c r="M557" s="56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2:29" ht="15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50"/>
      <c r="M558" s="56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2:29" ht="15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50"/>
      <c r="M559" s="56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2:29" ht="15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50"/>
      <c r="M560" s="56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2:29" ht="15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50"/>
      <c r="M561" s="56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2:29" ht="15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50"/>
      <c r="M562" s="56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2:29" ht="15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50"/>
      <c r="M563" s="56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2:29" ht="15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50"/>
      <c r="M564" s="56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2:29" ht="15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50"/>
      <c r="M565" s="56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2:29" ht="15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50"/>
      <c r="M566" s="56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2:29" ht="15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50"/>
      <c r="M567" s="56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2:29" ht="15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50"/>
      <c r="M568" s="56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2:29" ht="15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50"/>
      <c r="M569" s="56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2:29" ht="15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50"/>
      <c r="M570" s="56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2:29" ht="15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50"/>
      <c r="M571" s="56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2:29" ht="15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50"/>
      <c r="M572" s="56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2:29" ht="15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50"/>
      <c r="M573" s="56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2:29" ht="15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50"/>
      <c r="M574" s="56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2:29" ht="15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50"/>
      <c r="M575" s="56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2:29" ht="15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50"/>
      <c r="M576" s="56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2:29" ht="15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50"/>
      <c r="M577" s="56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2:29" ht="15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50"/>
      <c r="M578" s="56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2:29" ht="15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50"/>
      <c r="M579" s="56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2:29" ht="15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50"/>
      <c r="M580" s="56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2:29" ht="15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50"/>
      <c r="M581" s="56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2:29" ht="15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50"/>
      <c r="M582" s="56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2:29" ht="15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50"/>
      <c r="M583" s="56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2:29" ht="15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50"/>
      <c r="M584" s="56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2:29" ht="15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50"/>
      <c r="M585" s="56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2:29" ht="15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50"/>
      <c r="M586" s="56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2:29" ht="15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50"/>
      <c r="M587" s="56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2:29" ht="15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50"/>
      <c r="M588" s="56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2:29" ht="15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50"/>
      <c r="M589" s="56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2:29" ht="15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50"/>
      <c r="M590" s="56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2:29" ht="15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50"/>
      <c r="M591" s="56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2:29" ht="15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50"/>
      <c r="M592" s="56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2:29" ht="15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50"/>
      <c r="M593" s="56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2:29" ht="15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50"/>
      <c r="M594" s="56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2:29" ht="15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50"/>
      <c r="M595" s="56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2:29" ht="15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50"/>
      <c r="M596" s="56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2:29" ht="15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50"/>
      <c r="M597" s="56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2:29" ht="15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50"/>
      <c r="M598" s="56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2:29" ht="15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50"/>
      <c r="M599" s="56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2:29" ht="15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50"/>
      <c r="M600" s="56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2:29" ht="15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50"/>
      <c r="M601" s="56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2:29" ht="15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50"/>
      <c r="M602" s="56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2:29" ht="15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50"/>
      <c r="M603" s="56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2:29" ht="15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50"/>
      <c r="M604" s="56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2:29" ht="15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50"/>
      <c r="M605" s="56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2:29" ht="15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50"/>
      <c r="M606" s="56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2:29" ht="15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50"/>
      <c r="M607" s="56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2:29" ht="15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50"/>
      <c r="M608" s="56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2:29" ht="15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50"/>
      <c r="M609" s="56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2:29" ht="15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50"/>
      <c r="M610" s="56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2:29" ht="15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50"/>
      <c r="M611" s="56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2:29" ht="15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50"/>
      <c r="M612" s="56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2:29" ht="15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50"/>
      <c r="M613" s="56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2:29" ht="15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50"/>
      <c r="M614" s="56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2:29" ht="15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50"/>
      <c r="M615" s="56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2:29" ht="15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50"/>
      <c r="M616" s="56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2:29" ht="15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50"/>
      <c r="M617" s="56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2:29" ht="15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50"/>
      <c r="M618" s="56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2:29" ht="15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50"/>
      <c r="M619" s="56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2:29" ht="15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50"/>
      <c r="M620" s="56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2:29" ht="15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50"/>
      <c r="M621" s="56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2:29" ht="15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50"/>
      <c r="M622" s="56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2:29" ht="15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50"/>
      <c r="M623" s="56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2:29" ht="15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50"/>
      <c r="M624" s="56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2:29" ht="15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50"/>
      <c r="M625" s="56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2:29" ht="15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50"/>
      <c r="M626" s="56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2:29" ht="15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50"/>
      <c r="M627" s="56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2:29" ht="15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50"/>
      <c r="M628" s="56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2:29" ht="15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50"/>
      <c r="M629" s="56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2:29" ht="15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50"/>
      <c r="M630" s="56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2:29" ht="15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50"/>
      <c r="M631" s="56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2:29" ht="15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50"/>
      <c r="M632" s="56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2:29" ht="15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50"/>
      <c r="M633" s="56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2:29" ht="15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50"/>
      <c r="M634" s="56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2:29" ht="15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50"/>
      <c r="M635" s="56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2:29" ht="15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50"/>
      <c r="M636" s="56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2:29" ht="15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50"/>
      <c r="M637" s="56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2:29" ht="15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50"/>
      <c r="M638" s="56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2:29" ht="15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50"/>
      <c r="M639" s="56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2:29" ht="15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50"/>
      <c r="M640" s="56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2:29" ht="15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50"/>
      <c r="M641" s="56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2:29" ht="15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50"/>
      <c r="M642" s="56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2:29" ht="15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50"/>
      <c r="M643" s="56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2:29" ht="15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50"/>
      <c r="M644" s="56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2:29" ht="15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50"/>
      <c r="M645" s="56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2:29" ht="15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50"/>
      <c r="M646" s="56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2:29" ht="15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50"/>
      <c r="M647" s="56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2:29" ht="15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50"/>
      <c r="M648" s="56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2:29" ht="15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50"/>
      <c r="M649" s="56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2:29" ht="15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50"/>
      <c r="M650" s="56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2:29" ht="15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50"/>
      <c r="M651" s="56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2:29" ht="15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50"/>
      <c r="M652" s="56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2:29" ht="15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50"/>
      <c r="M653" s="56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2:29" ht="15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50"/>
      <c r="M654" s="56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2:29" ht="15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50"/>
      <c r="M655" s="56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2:29" ht="15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50"/>
      <c r="M656" s="56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2:29" ht="15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50"/>
      <c r="M657" s="56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2:29" ht="15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50"/>
      <c r="M658" s="56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2:29" ht="15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50"/>
      <c r="M659" s="56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2:29" ht="15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50"/>
      <c r="M660" s="56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2:29" ht="15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50"/>
      <c r="M661" s="56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2:29" ht="15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50"/>
      <c r="M662" s="56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2:29" ht="15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50"/>
      <c r="M663" s="56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2:29" ht="15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50"/>
      <c r="M664" s="56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2:29" ht="15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50"/>
      <c r="M665" s="56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2:29" ht="15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50"/>
      <c r="M666" s="56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2:29" ht="15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50"/>
      <c r="M667" s="56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2:29" ht="15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50"/>
      <c r="M668" s="56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2:29" ht="15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50"/>
      <c r="M669" s="56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2:29" ht="15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50"/>
      <c r="M670" s="56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2:29" ht="15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50"/>
      <c r="M671" s="56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2:29" ht="15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50"/>
      <c r="M672" s="56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2:29" ht="15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50"/>
      <c r="M673" s="56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2:29" ht="15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50"/>
      <c r="M674" s="56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2:29" ht="15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50"/>
      <c r="M675" s="56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2:29" ht="15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50"/>
      <c r="M676" s="56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2:29" ht="15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50"/>
      <c r="M677" s="56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2:29" ht="15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50"/>
      <c r="M678" s="56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2:29" ht="15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50"/>
      <c r="M679" s="56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2:29" ht="15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50"/>
      <c r="M680" s="56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2:29" ht="15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50"/>
      <c r="M681" s="56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2:29" ht="15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50"/>
      <c r="M682" s="56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2:29" ht="15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50"/>
      <c r="M683" s="56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2:29" ht="15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50"/>
      <c r="M684" s="56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2:29" ht="15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50"/>
      <c r="M685" s="56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2:29" ht="15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50"/>
      <c r="M686" s="56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2:29" ht="15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50"/>
      <c r="M687" s="56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2:29" ht="15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50"/>
      <c r="M688" s="56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2:29" ht="15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50"/>
      <c r="M689" s="56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2:29" ht="15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50"/>
      <c r="M690" s="56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2:29" ht="15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50"/>
      <c r="M691" s="56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2:29" ht="15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50"/>
      <c r="M692" s="56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2:29" ht="15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50"/>
      <c r="M693" s="56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2:29" ht="15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50"/>
      <c r="M694" s="56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2:29" ht="15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50"/>
      <c r="M695" s="56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2:29" ht="15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50"/>
      <c r="M696" s="56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2:29" ht="15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50"/>
      <c r="M697" s="56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2:29" ht="15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50"/>
      <c r="M698" s="56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2:29" ht="15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50"/>
      <c r="M699" s="56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2:29" ht="15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50"/>
      <c r="M700" s="56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2:29" ht="15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50"/>
      <c r="M701" s="56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2:29" ht="15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50"/>
      <c r="M702" s="56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2:29" ht="15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50"/>
      <c r="M703" s="56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2:29" ht="15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50"/>
      <c r="M704" s="56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2:29" ht="15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50"/>
      <c r="M705" s="56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2:29" ht="15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50"/>
      <c r="M706" s="56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2:29" ht="15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50"/>
      <c r="M707" s="56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2:29" ht="15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50"/>
      <c r="M708" s="56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2:29" ht="15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50"/>
      <c r="M709" s="56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2:29" ht="15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50"/>
      <c r="M710" s="56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2:29" ht="15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50"/>
      <c r="M711" s="56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2:29" ht="15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50"/>
      <c r="M712" s="56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2:29" ht="15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50"/>
      <c r="M713" s="56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2:29" ht="15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50"/>
      <c r="M714" s="56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2:29" ht="15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50"/>
      <c r="M715" s="56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2:29" ht="15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50"/>
      <c r="M716" s="56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2:29" ht="15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50"/>
      <c r="M717" s="56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2:29" ht="15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50"/>
      <c r="M718" s="56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2:29" ht="15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50"/>
      <c r="M719" s="56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2:29" ht="15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50"/>
      <c r="M720" s="56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2:29" ht="15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50"/>
      <c r="M721" s="56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2:29" ht="15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50"/>
      <c r="M722" s="56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2:29" ht="15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50"/>
      <c r="M723" s="56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2:29" ht="15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50"/>
      <c r="M724" s="56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2:29" ht="15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50"/>
      <c r="M725" s="56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2:29" ht="15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50"/>
      <c r="M726" s="56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2:29" ht="15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50"/>
      <c r="M727" s="56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2:29" ht="15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50"/>
      <c r="M728" s="56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2:29" ht="15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50"/>
      <c r="M729" s="56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2:29" ht="15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50"/>
      <c r="M730" s="56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2:29" ht="15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50"/>
      <c r="M731" s="56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2:29" ht="15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50"/>
      <c r="M732" s="56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2:29" ht="15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50"/>
      <c r="M733" s="56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2:29" ht="15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50"/>
      <c r="M734" s="56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2:29" ht="15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50"/>
      <c r="M735" s="56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2:29" ht="15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50"/>
      <c r="M736" s="56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2:29" ht="15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50"/>
      <c r="M737" s="56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2:29" ht="15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50"/>
      <c r="M738" s="56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2:29" ht="15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50"/>
      <c r="M739" s="56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2:29" ht="15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50"/>
      <c r="M740" s="56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2:29" ht="15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50"/>
      <c r="M741" s="56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2:29" ht="15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50"/>
      <c r="M742" s="56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2:29" ht="15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50"/>
      <c r="M743" s="56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2:29" ht="15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50"/>
      <c r="M744" s="56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2:29" ht="15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50"/>
      <c r="M745" s="56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2:29" ht="15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50"/>
      <c r="M746" s="56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2:29" ht="15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50"/>
      <c r="M747" s="56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2:29" ht="15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50"/>
      <c r="M748" s="56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2:29" ht="15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50"/>
      <c r="M749" s="56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2:29" ht="15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50"/>
      <c r="M750" s="56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2:29" ht="15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50"/>
      <c r="M751" s="56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2:29" ht="15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50"/>
      <c r="M752" s="56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2:29" ht="15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50"/>
      <c r="M753" s="56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2:29" ht="15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50"/>
      <c r="M754" s="56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2:29" ht="15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50"/>
      <c r="M755" s="56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2:29" ht="15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50"/>
      <c r="M756" s="56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2:29" ht="15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50"/>
      <c r="M757" s="56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2:29" ht="15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50"/>
      <c r="M758" s="56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2:29" ht="15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50"/>
      <c r="M759" s="56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2:29" ht="15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50"/>
      <c r="M760" s="56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2:29" ht="15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50"/>
      <c r="M761" s="56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2:29" ht="15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50"/>
      <c r="M762" s="56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2:29" ht="15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50"/>
      <c r="M763" s="56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2:29" ht="15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50"/>
      <c r="M764" s="56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2:29" ht="15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50"/>
      <c r="M765" s="56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2:29" ht="15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50"/>
      <c r="M766" s="56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2:29" ht="15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50"/>
      <c r="M767" s="56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2:29" ht="15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50"/>
      <c r="M768" s="56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2:29" ht="15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50"/>
      <c r="M769" s="56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2:29" ht="15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50"/>
      <c r="M770" s="56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2:29" ht="15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50"/>
      <c r="M771" s="56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2:29" ht="15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50"/>
      <c r="M772" s="56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2:29" ht="15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50"/>
      <c r="M773" s="56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2:29" ht="15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50"/>
      <c r="M774" s="56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2:29" ht="15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50"/>
      <c r="M775" s="56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2:29" ht="15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50"/>
      <c r="M776" s="56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2:29" ht="15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50"/>
      <c r="M777" s="56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2:29" ht="15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50"/>
      <c r="M778" s="56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2:29" ht="15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50"/>
      <c r="M779" s="56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2:29" ht="15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50"/>
      <c r="M780" s="56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2:29" ht="15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50"/>
      <c r="M781" s="56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2:29" ht="15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50"/>
      <c r="M782" s="56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2:29" ht="15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50"/>
      <c r="M783" s="56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2:29" ht="15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50"/>
      <c r="M784" s="56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2:29" ht="15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50"/>
      <c r="M785" s="56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2:29" ht="15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50"/>
      <c r="M786" s="56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2:29" ht="15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50"/>
      <c r="M787" s="56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2:29" ht="15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50"/>
      <c r="M788" s="56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2:29" ht="15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50"/>
      <c r="M789" s="56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2:29" ht="15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50"/>
      <c r="M790" s="56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2:29" ht="15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50"/>
      <c r="M791" s="56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2:29" ht="15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50"/>
      <c r="M792" s="56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2:29" ht="15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50"/>
      <c r="M793" s="56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2:29" ht="15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50"/>
      <c r="M794" s="56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2:29" ht="15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50"/>
      <c r="M795" s="56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2:29" ht="15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50"/>
      <c r="M796" s="56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2:29" ht="15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50"/>
      <c r="M797" s="56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2:29" ht="15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50"/>
      <c r="M798" s="56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2:29" ht="15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50"/>
      <c r="M799" s="56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2:29" ht="15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50"/>
      <c r="M800" s="56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2:29" ht="15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50"/>
      <c r="M801" s="56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2:29" ht="15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50"/>
      <c r="M802" s="56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2:29" ht="15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50"/>
      <c r="M803" s="56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2:29" ht="15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50"/>
      <c r="M804" s="56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2:29" ht="15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50"/>
      <c r="M805" s="56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2:29" ht="15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50"/>
      <c r="M806" s="56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2:29" ht="15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50"/>
      <c r="M807" s="56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2:29" ht="15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50"/>
      <c r="M808" s="56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2:29" ht="15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50"/>
      <c r="M809" s="56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2:29" ht="15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50"/>
      <c r="M810" s="56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2:29" ht="15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50"/>
      <c r="M811" s="56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2:29" ht="15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50"/>
      <c r="M812" s="56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2:29" ht="15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50"/>
      <c r="M813" s="56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2:29" ht="15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50"/>
      <c r="M814" s="56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2:29" ht="15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50"/>
      <c r="M815" s="56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2:29" ht="15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50"/>
      <c r="M816" s="56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2:29" ht="15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50"/>
      <c r="M817" s="56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2:29" ht="15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50"/>
      <c r="M818" s="56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2:29" ht="15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50"/>
      <c r="M819" s="56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2:29" ht="15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50"/>
      <c r="M820" s="56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2:29" ht="15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50"/>
      <c r="M821" s="56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2:29" ht="15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50"/>
      <c r="M822" s="56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2:29" ht="15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50"/>
      <c r="M823" s="56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2:29" ht="15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50"/>
      <c r="M824" s="56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2:29" ht="15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50"/>
      <c r="M825" s="56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2:29" ht="15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50"/>
      <c r="M826" s="56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2:29" ht="15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50"/>
      <c r="M827" s="56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2:29" ht="15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50"/>
      <c r="M828" s="56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2:29" ht="15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50"/>
      <c r="M829" s="56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2:29" ht="15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50"/>
      <c r="M830" s="56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2:29" ht="15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50"/>
      <c r="M831" s="56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2:29" ht="15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50"/>
      <c r="M832" s="56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2:29" ht="15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50"/>
      <c r="M833" s="56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2:29" ht="15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50"/>
      <c r="M834" s="56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2:29" ht="15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50"/>
      <c r="M835" s="56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2:29" ht="15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50"/>
      <c r="M836" s="56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2:29" ht="15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50"/>
      <c r="M837" s="56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2:29" ht="15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50"/>
      <c r="M838" s="56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2:29" ht="15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50"/>
      <c r="M839" s="56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2:29" ht="15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50"/>
      <c r="M840" s="56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2:29" ht="15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50"/>
      <c r="M841" s="56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2:29" ht="15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50"/>
      <c r="M842" s="56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2:29" ht="15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50"/>
      <c r="M843" s="56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2:29" ht="15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50"/>
      <c r="M844" s="56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2:29" ht="15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50"/>
      <c r="M845" s="56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2:29" ht="15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50"/>
      <c r="M846" s="56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2:29" ht="15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50"/>
      <c r="M847" s="56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2:29" ht="15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50"/>
      <c r="M848" s="56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2:29" ht="15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50"/>
      <c r="M849" s="56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2:29" ht="15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50"/>
      <c r="M850" s="56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2:29" ht="15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50"/>
      <c r="M851" s="56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2:29" ht="15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50"/>
      <c r="M852" s="56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2:29" ht="15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50"/>
      <c r="M853" s="56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2:29" ht="15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50"/>
      <c r="M854" s="56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2:29" ht="15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50"/>
      <c r="M855" s="56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2:29" ht="15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50"/>
      <c r="M856" s="56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2:29" ht="15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50"/>
      <c r="M857" s="56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2:29" ht="15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50"/>
      <c r="M858" s="56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2:29" ht="15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50"/>
      <c r="M859" s="56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2:29" ht="15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50"/>
      <c r="M860" s="56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2:29" ht="15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50"/>
      <c r="M861" s="56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2:29" ht="15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50"/>
      <c r="M862" s="56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2:29" ht="15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50"/>
      <c r="M863" s="56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2:29" ht="15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50"/>
      <c r="M864" s="56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2:29" ht="15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50"/>
      <c r="M865" s="56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2:29" ht="15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50"/>
      <c r="M866" s="56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2:29" ht="15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50"/>
      <c r="M867" s="56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2:29" ht="15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50"/>
      <c r="M868" s="56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2:29" ht="15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50"/>
      <c r="M869" s="56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2:29" ht="15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50"/>
      <c r="M870" s="56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2:29" ht="15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50"/>
      <c r="M871" s="56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2:29" ht="15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50"/>
      <c r="M872" s="56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2:29" ht="15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50"/>
      <c r="M873" s="56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2:29" ht="15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50"/>
      <c r="M874" s="56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2:29" ht="15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50"/>
      <c r="M875" s="56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2:29" ht="15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50"/>
      <c r="M876" s="56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2:29" ht="15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50"/>
      <c r="M877" s="56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2:29" ht="15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50"/>
      <c r="M878" s="56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2:29" ht="15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50"/>
      <c r="M879" s="56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2:29" ht="15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50"/>
      <c r="M880" s="56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2:29" ht="15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50"/>
      <c r="M881" s="56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2:29" ht="15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50"/>
      <c r="M882" s="56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2:29" ht="15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50"/>
      <c r="M883" s="56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2:29" ht="15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50"/>
      <c r="M884" s="56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2:29" ht="15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50"/>
      <c r="M885" s="56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2:29" ht="15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50"/>
      <c r="M886" s="56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2:29" ht="15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50"/>
      <c r="M887" s="56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2:29" ht="15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50"/>
      <c r="M888" s="56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2:29" ht="15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50"/>
      <c r="M889" s="56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2:29" ht="15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50"/>
      <c r="M890" s="56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2:29" ht="15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50"/>
      <c r="M891" s="56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2:29" ht="15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50"/>
      <c r="M892" s="56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2:29" ht="15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50"/>
      <c r="M893" s="56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2:29" ht="15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50"/>
      <c r="M894" s="56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2:29" ht="15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50"/>
      <c r="M895" s="56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2:29" ht="15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50"/>
      <c r="M896" s="56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2:29" ht="15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50"/>
      <c r="M897" s="56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2:29" ht="15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50"/>
      <c r="M898" s="56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2:29" ht="15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50"/>
      <c r="M899" s="56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2:29" ht="15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50"/>
      <c r="M900" s="56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2:29" ht="15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50"/>
      <c r="M901" s="56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2:29" ht="15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50"/>
      <c r="M902" s="56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2:29" ht="15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50"/>
      <c r="M903" s="56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2:29" ht="15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50"/>
      <c r="M904" s="56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2:29" ht="15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50"/>
      <c r="M905" s="56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2:29" ht="15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50"/>
      <c r="M906" s="56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2:29" ht="15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50"/>
      <c r="M907" s="56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2:29" ht="15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50"/>
      <c r="M908" s="56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2:29" ht="15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50"/>
      <c r="M909" s="56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2:29" ht="15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50"/>
      <c r="M910" s="56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2:29" ht="15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50"/>
      <c r="M911" s="56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2:29" ht="15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50"/>
      <c r="M912" s="56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2:29" ht="15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50"/>
      <c r="M913" s="56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2:29" ht="15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50"/>
      <c r="M914" s="56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2:29" ht="15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50"/>
      <c r="M915" s="56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2:29" ht="15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50"/>
      <c r="M916" s="56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2:29" ht="15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50"/>
      <c r="M917" s="56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2:29" ht="15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50"/>
      <c r="M918" s="56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2:29" ht="15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50"/>
      <c r="M919" s="56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2:29" ht="15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50"/>
      <c r="M920" s="56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2:29" ht="15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50"/>
      <c r="M921" s="56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2:29" ht="15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50"/>
      <c r="M922" s="56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2:29" ht="15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50"/>
      <c r="M923" s="56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2:29" ht="15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50"/>
      <c r="M924" s="56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2:29" ht="15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50"/>
      <c r="M925" s="56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2:29" ht="15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50"/>
      <c r="M926" s="56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2:29" ht="15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50"/>
      <c r="M927" s="56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2:29" ht="15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50"/>
      <c r="M928" s="56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2:29" ht="15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50"/>
      <c r="M929" s="56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2:29" ht="15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50"/>
      <c r="M930" s="56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2:29" ht="15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50"/>
      <c r="M931" s="56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2:29" ht="15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50"/>
      <c r="M932" s="56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2:29" ht="15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50"/>
      <c r="M933" s="56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2:29" ht="15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50"/>
      <c r="M934" s="56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2:29" ht="15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50"/>
      <c r="M935" s="56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2:29" ht="15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50"/>
      <c r="M936" s="56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2:29" ht="15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50"/>
      <c r="M937" s="56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2:29" ht="15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50"/>
      <c r="M938" s="56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2:29" ht="15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50"/>
      <c r="M939" s="56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2:29" ht="15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50"/>
      <c r="M940" s="56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2:29" ht="15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50"/>
      <c r="M941" s="56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2:29" ht="15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50"/>
      <c r="M942" s="56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2:29" ht="15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50"/>
      <c r="M943" s="56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2:29" ht="15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50"/>
      <c r="M944" s="56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2:29" ht="15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50"/>
      <c r="M945" s="56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2:29" ht="15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50"/>
      <c r="M946" s="56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2:29" ht="15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50"/>
      <c r="M947" s="56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2:29" ht="15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50"/>
      <c r="M948" s="56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2:29" ht="15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50"/>
      <c r="M949" s="56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2:29" ht="15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50"/>
      <c r="M950" s="56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2:29" ht="15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50"/>
      <c r="M951" s="56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2:29" ht="15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50"/>
      <c r="M952" s="56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2:29" ht="15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50"/>
      <c r="M953" s="56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2:29" ht="15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50"/>
      <c r="M954" s="56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2:29" ht="15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50"/>
      <c r="M955" s="56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2:29" ht="15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50"/>
      <c r="M956" s="56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2:29" ht="15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50"/>
      <c r="M957" s="56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2:29" ht="15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50"/>
      <c r="M958" s="56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2:29" ht="15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50"/>
      <c r="M959" s="56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2:29" ht="15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50"/>
      <c r="M960" s="56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2:29" ht="15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50"/>
      <c r="M961" s="56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2:29" ht="15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50"/>
      <c r="M962" s="56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2:29" ht="15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50"/>
      <c r="M963" s="56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2:29" ht="15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50"/>
      <c r="M964" s="56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2:29" ht="15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50"/>
      <c r="M965" s="56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2:29" ht="15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50"/>
      <c r="M966" s="56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2:29" ht="15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50"/>
      <c r="M967" s="56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2:29" ht="15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50"/>
      <c r="M968" s="56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2:29" ht="15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50"/>
      <c r="M969" s="56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2:29" ht="15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50"/>
      <c r="M970" s="56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2:29" ht="15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50"/>
      <c r="M971" s="56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2:29" ht="15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50"/>
      <c r="M972" s="56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2:29" ht="15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50"/>
      <c r="M973" s="56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2:29" ht="15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50"/>
      <c r="M974" s="56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2:29" ht="15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50"/>
      <c r="M975" s="56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2:29" ht="15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50"/>
      <c r="M976" s="56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2:29" ht="15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50"/>
      <c r="M977" s="56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2:29" ht="15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50"/>
      <c r="M978" s="56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2:29" ht="15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50"/>
      <c r="M979" s="56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2:29" ht="15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50"/>
      <c r="M980" s="56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2:29" ht="15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50"/>
      <c r="M981" s="56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2:29" ht="15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50"/>
      <c r="M982" s="56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2:29" ht="15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50"/>
      <c r="M983" s="56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2:29" ht="15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50"/>
      <c r="M984" s="56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2:29" ht="15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50"/>
      <c r="M985" s="56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2:29" ht="15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50"/>
      <c r="M986" s="56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2:29" ht="15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50"/>
      <c r="M987" s="56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2:29" ht="15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50"/>
      <c r="M988" s="56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2:29" ht="15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50"/>
      <c r="M989" s="56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2:29" ht="15.7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50"/>
      <c r="M990" s="56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2:29" ht="15.7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50"/>
      <c r="M991" s="56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2:29" ht="15.7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50"/>
      <c r="M992" s="56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2:29" ht="15.7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50"/>
      <c r="M993" s="56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2:29" ht="15.7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50"/>
      <c r="M994" s="56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2:29" ht="15.7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50"/>
      <c r="M995" s="56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2:29" ht="15.7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50"/>
      <c r="M996" s="56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2:29" ht="15.7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50"/>
      <c r="M997" s="56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2:29" ht="15.7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50"/>
      <c r="M998" s="56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2:29" ht="15.7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50"/>
      <c r="M999" s="56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</sheetData>
  <mergeCells count="10">
    <mergeCell ref="L1:N2"/>
    <mergeCell ref="A1:A2"/>
    <mergeCell ref="H1:J1"/>
    <mergeCell ref="K1:K2"/>
    <mergeCell ref="B1:B2"/>
    <mergeCell ref="C1:C2"/>
    <mergeCell ref="D1:D2"/>
    <mergeCell ref="E1:E2"/>
    <mergeCell ref="G1:G2"/>
    <mergeCell ref="F1:F2"/>
  </mergeCells>
  <printOptions horizontalCentered="1"/>
  <pageMargins left="0.23622047244094491" right="0.23622047244094491" top="0.74803149606299213" bottom="0.74803149606299213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000"/>
  <sheetViews>
    <sheetView workbookViewId="0">
      <selection activeCell="C5" sqref="C5:I5"/>
    </sheetView>
  </sheetViews>
  <sheetFormatPr defaultColWidth="12.59765625" defaultRowHeight="15" customHeight="1"/>
  <cols>
    <col min="1" max="9" width="13.59765625" customWidth="1"/>
    <col min="10" max="10" width="26" customWidth="1"/>
    <col min="11" max="11" width="22.5" customWidth="1"/>
    <col min="12" max="13" width="13.59765625" customWidth="1"/>
    <col min="14" max="26" width="9.3984375" customWidth="1"/>
  </cols>
  <sheetData>
    <row r="2" spans="1:13" ht="13.8">
      <c r="A2" s="76" t="s">
        <v>56</v>
      </c>
      <c r="B2" s="78" t="s">
        <v>57</v>
      </c>
      <c r="C2" s="74"/>
      <c r="D2" s="79" t="s">
        <v>58</v>
      </c>
      <c r="E2" s="74"/>
      <c r="F2" s="80" t="s">
        <v>59</v>
      </c>
      <c r="G2" s="74"/>
      <c r="H2" s="81" t="s">
        <v>60</v>
      </c>
      <c r="I2" s="74"/>
      <c r="J2" s="73" t="s">
        <v>61</v>
      </c>
      <c r="K2" s="74"/>
      <c r="L2" s="75" t="s">
        <v>62</v>
      </c>
      <c r="M2" s="74"/>
    </row>
    <row r="3" spans="1:13" ht="14.4">
      <c r="A3" s="77"/>
      <c r="B3" s="5" t="s">
        <v>63</v>
      </c>
      <c r="C3" s="5" t="s">
        <v>64</v>
      </c>
      <c r="D3" s="5" t="s">
        <v>63</v>
      </c>
      <c r="E3" s="5" t="s">
        <v>64</v>
      </c>
      <c r="F3" s="5" t="s">
        <v>63</v>
      </c>
      <c r="G3" s="5" t="s">
        <v>64</v>
      </c>
      <c r="H3" s="5" t="s">
        <v>63</v>
      </c>
      <c r="I3" s="5" t="s">
        <v>64</v>
      </c>
      <c r="J3" s="5" t="s">
        <v>63</v>
      </c>
      <c r="K3" s="5" t="s">
        <v>64</v>
      </c>
      <c r="L3" s="5" t="s">
        <v>63</v>
      </c>
      <c r="M3" s="5" t="s">
        <v>64</v>
      </c>
    </row>
    <row r="4" spans="1:13" ht="14.4">
      <c r="A4" s="76" t="s">
        <v>65</v>
      </c>
      <c r="B4" s="5"/>
      <c r="C4" s="5"/>
      <c r="D4" s="5" t="s">
        <v>66</v>
      </c>
      <c r="E4" s="5"/>
      <c r="F4" s="11">
        <v>44217</v>
      </c>
      <c r="G4" s="5"/>
      <c r="H4" s="11">
        <v>44217</v>
      </c>
      <c r="I4" s="5"/>
      <c r="J4" s="5"/>
      <c r="K4" s="5"/>
      <c r="L4" s="11">
        <v>44217</v>
      </c>
      <c r="M4" s="5"/>
    </row>
    <row r="5" spans="1:13" ht="135" customHeight="1">
      <c r="A5" s="77"/>
      <c r="B5" s="58" t="s">
        <v>67</v>
      </c>
      <c r="C5" s="44" t="s">
        <v>68</v>
      </c>
      <c r="D5" s="5" t="s">
        <v>68</v>
      </c>
      <c r="E5" s="11"/>
      <c r="F5" s="5" t="s">
        <v>68</v>
      </c>
      <c r="G5" s="5"/>
      <c r="H5" s="5" t="s">
        <v>68</v>
      </c>
      <c r="I5" s="5"/>
      <c r="J5" s="12" t="s">
        <v>69</v>
      </c>
      <c r="K5" s="12" t="s">
        <v>70</v>
      </c>
      <c r="L5" s="5" t="s">
        <v>68</v>
      </c>
      <c r="M5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J2:K2"/>
    <mergeCell ref="L2:M2"/>
    <mergeCell ref="A4:A5"/>
    <mergeCell ref="A2:A3"/>
    <mergeCell ref="B2:C2"/>
    <mergeCell ref="D2:E2"/>
    <mergeCell ref="F2:G2"/>
    <mergeCell ref="H2:I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1000"/>
  <sheetViews>
    <sheetView topLeftCell="A2" workbookViewId="0">
      <selection activeCell="B4" sqref="B4:B5"/>
    </sheetView>
  </sheetViews>
  <sheetFormatPr defaultColWidth="12.59765625" defaultRowHeight="15" customHeight="1"/>
  <cols>
    <col min="1" max="1" width="12.5" customWidth="1"/>
    <col min="2" max="2" width="26" customWidth="1"/>
    <col min="3" max="3" width="12.5" customWidth="1"/>
    <col min="4" max="4" width="14.3984375" customWidth="1"/>
    <col min="5" max="14" width="13.3984375" customWidth="1"/>
    <col min="15" max="27" width="9.3984375" customWidth="1"/>
  </cols>
  <sheetData>
    <row r="2" spans="1:14" ht="14.25" customHeight="1">
      <c r="A2" s="76" t="s">
        <v>56</v>
      </c>
      <c r="B2" s="83" t="s">
        <v>71</v>
      </c>
      <c r="C2" s="78" t="s">
        <v>57</v>
      </c>
      <c r="D2" s="74"/>
      <c r="E2" s="79" t="s">
        <v>58</v>
      </c>
      <c r="F2" s="74"/>
      <c r="G2" s="80" t="s">
        <v>59</v>
      </c>
      <c r="H2" s="74"/>
      <c r="I2" s="81" t="s">
        <v>60</v>
      </c>
      <c r="J2" s="74"/>
      <c r="K2" s="73" t="s">
        <v>61</v>
      </c>
      <c r="L2" s="74"/>
      <c r="M2" s="75" t="s">
        <v>62</v>
      </c>
      <c r="N2" s="74"/>
    </row>
    <row r="3" spans="1:14" ht="19.5" customHeight="1">
      <c r="A3" s="77"/>
      <c r="B3" s="77"/>
      <c r="C3" s="5" t="s">
        <v>63</v>
      </c>
      <c r="D3" s="5" t="s">
        <v>64</v>
      </c>
      <c r="E3" s="5" t="s">
        <v>63</v>
      </c>
      <c r="F3" s="5" t="s">
        <v>64</v>
      </c>
      <c r="G3" s="5" t="s">
        <v>63</v>
      </c>
      <c r="H3" s="5" t="s">
        <v>64</v>
      </c>
      <c r="I3" s="5" t="s">
        <v>63</v>
      </c>
      <c r="J3" s="5" t="s">
        <v>64</v>
      </c>
      <c r="K3" s="5" t="s">
        <v>63</v>
      </c>
      <c r="L3" s="5" t="s">
        <v>64</v>
      </c>
      <c r="M3" s="5" t="s">
        <v>63</v>
      </c>
      <c r="N3" s="5" t="s">
        <v>64</v>
      </c>
    </row>
    <row r="4" spans="1:14" ht="14.4">
      <c r="A4" s="76" t="s">
        <v>72</v>
      </c>
      <c r="B4" s="82" t="s">
        <v>73</v>
      </c>
      <c r="C4" s="5"/>
      <c r="D4" s="5"/>
      <c r="E4" s="5" t="s">
        <v>66</v>
      </c>
      <c r="F4" s="5"/>
      <c r="G4" s="11">
        <v>44217</v>
      </c>
      <c r="H4" s="5"/>
      <c r="I4" s="11">
        <v>44217</v>
      </c>
      <c r="J4" s="5"/>
      <c r="K4" s="5"/>
      <c r="L4" s="5"/>
      <c r="M4" s="11">
        <v>44217</v>
      </c>
      <c r="N4" s="5"/>
    </row>
    <row r="5" spans="1:14" ht="235.5" customHeight="1">
      <c r="A5" s="77"/>
      <c r="B5" s="77"/>
      <c r="C5" s="6" t="s">
        <v>74</v>
      </c>
      <c r="D5" s="59"/>
      <c r="E5" s="5" t="s">
        <v>68</v>
      </c>
      <c r="F5" s="11" t="s">
        <v>75</v>
      </c>
      <c r="G5" s="5" t="s">
        <v>68</v>
      </c>
      <c r="H5" s="5"/>
      <c r="I5" s="5" t="s">
        <v>68</v>
      </c>
      <c r="J5" s="5"/>
      <c r="K5" s="5" t="s">
        <v>68</v>
      </c>
      <c r="L5" s="5"/>
      <c r="M5" s="5" t="s">
        <v>68</v>
      </c>
      <c r="N5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E2:F2"/>
    <mergeCell ref="G2:H2"/>
    <mergeCell ref="I2:J2"/>
    <mergeCell ref="K2:L2"/>
    <mergeCell ref="M2:N2"/>
    <mergeCell ref="A2:A3"/>
    <mergeCell ref="A4:A5"/>
    <mergeCell ref="B4:B5"/>
    <mergeCell ref="B2:B3"/>
    <mergeCell ref="C2:D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002"/>
  <sheetViews>
    <sheetView topLeftCell="A13" workbookViewId="0">
      <selection activeCell="J14" sqref="J14:J15"/>
    </sheetView>
  </sheetViews>
  <sheetFormatPr defaultColWidth="12.59765625" defaultRowHeight="15" customHeight="1"/>
  <cols>
    <col min="1" max="1" width="29.19921875" customWidth="1"/>
    <col min="2" max="5" width="20.59765625" customWidth="1"/>
    <col min="6" max="6" width="25" customWidth="1"/>
    <col min="7" max="13" width="20.59765625" customWidth="1"/>
    <col min="14" max="26" width="9.3984375" customWidth="1"/>
  </cols>
  <sheetData>
    <row r="2" spans="1:13" ht="14.4">
      <c r="A2" s="85" t="s">
        <v>56</v>
      </c>
      <c r="B2" s="86" t="s">
        <v>58</v>
      </c>
      <c r="C2" s="74"/>
      <c r="D2" s="87" t="s">
        <v>59</v>
      </c>
      <c r="E2" s="74"/>
      <c r="F2" s="88" t="s">
        <v>60</v>
      </c>
      <c r="G2" s="74"/>
      <c r="H2" s="89" t="s">
        <v>61</v>
      </c>
      <c r="I2" s="74"/>
      <c r="J2" s="84" t="s">
        <v>62</v>
      </c>
      <c r="K2" s="74"/>
    </row>
    <row r="3" spans="1:13" ht="14.4">
      <c r="A3" s="77"/>
      <c r="B3" s="3" t="s">
        <v>63</v>
      </c>
      <c r="C3" s="3" t="s">
        <v>64</v>
      </c>
      <c r="D3" s="3" t="s">
        <v>63</v>
      </c>
      <c r="E3" s="3" t="s">
        <v>64</v>
      </c>
      <c r="F3" s="3" t="s">
        <v>63</v>
      </c>
      <c r="G3" s="3" t="s">
        <v>64</v>
      </c>
      <c r="H3" s="3" t="s">
        <v>63</v>
      </c>
      <c r="I3" s="3" t="s">
        <v>64</v>
      </c>
      <c r="J3" s="3" t="s">
        <v>63</v>
      </c>
      <c r="K3" s="3" t="s">
        <v>64</v>
      </c>
    </row>
    <row r="4" spans="1:13" ht="14.4">
      <c r="A4" s="85" t="s">
        <v>76</v>
      </c>
      <c r="B4" s="4">
        <v>44315</v>
      </c>
      <c r="C4" s="3"/>
      <c r="D4" s="4">
        <v>44315</v>
      </c>
      <c r="E4" s="3"/>
      <c r="F4" s="4">
        <v>44315</v>
      </c>
      <c r="G4" s="3"/>
      <c r="H4" s="4">
        <v>44315</v>
      </c>
      <c r="I4" s="3"/>
      <c r="J4" s="4">
        <v>44315</v>
      </c>
      <c r="K4" s="3"/>
    </row>
    <row r="5" spans="1:13" ht="228" customHeight="1">
      <c r="A5" s="77"/>
      <c r="B5" s="5" t="s">
        <v>77</v>
      </c>
      <c r="C5" s="3">
        <v>2020</v>
      </c>
      <c r="D5" s="6" t="s">
        <v>78</v>
      </c>
      <c r="E5" s="7">
        <v>44224</v>
      </c>
      <c r="F5" s="3" t="s">
        <v>79</v>
      </c>
      <c r="G5" s="8">
        <v>44197</v>
      </c>
      <c r="H5" s="5" t="s">
        <v>80</v>
      </c>
      <c r="I5" s="9">
        <v>44302</v>
      </c>
      <c r="J5" s="5" t="s">
        <v>81</v>
      </c>
      <c r="K5" s="3"/>
    </row>
    <row r="6" spans="1:13" ht="14.4">
      <c r="A6" s="85"/>
      <c r="B6" s="86" t="s">
        <v>58</v>
      </c>
      <c r="C6" s="74"/>
      <c r="D6" s="87" t="s">
        <v>59</v>
      </c>
      <c r="E6" s="74"/>
      <c r="F6" s="88" t="s">
        <v>60</v>
      </c>
      <c r="G6" s="74"/>
      <c r="H6" s="89" t="s">
        <v>61</v>
      </c>
      <c r="I6" s="74"/>
      <c r="J6" s="84" t="s">
        <v>62</v>
      </c>
      <c r="K6" s="74"/>
      <c r="L6" s="90" t="s">
        <v>82</v>
      </c>
      <c r="M6" s="91"/>
    </row>
    <row r="7" spans="1:13" ht="14.4">
      <c r="A7" s="77"/>
      <c r="B7" s="3" t="s">
        <v>63</v>
      </c>
      <c r="C7" s="3" t="s">
        <v>64</v>
      </c>
      <c r="D7" s="3" t="s">
        <v>63</v>
      </c>
      <c r="E7" s="3" t="s">
        <v>64</v>
      </c>
      <c r="F7" s="3" t="s">
        <v>63</v>
      </c>
      <c r="G7" s="3" t="s">
        <v>64</v>
      </c>
      <c r="H7" s="3" t="s">
        <v>63</v>
      </c>
      <c r="I7" s="3" t="s">
        <v>64</v>
      </c>
      <c r="J7" s="3" t="s">
        <v>63</v>
      </c>
      <c r="K7" s="3" t="s">
        <v>64</v>
      </c>
    </row>
    <row r="8" spans="1:13" ht="14.4">
      <c r="A8" s="85" t="s">
        <v>83</v>
      </c>
      <c r="B8" s="4">
        <v>44315</v>
      </c>
      <c r="C8" s="3"/>
      <c r="D8" s="4">
        <v>44315</v>
      </c>
      <c r="E8" s="3"/>
      <c r="F8" s="4">
        <v>44315</v>
      </c>
      <c r="G8" s="3"/>
      <c r="H8" s="4">
        <v>44315</v>
      </c>
      <c r="I8" s="3"/>
      <c r="J8" s="4">
        <v>44315</v>
      </c>
      <c r="K8" s="3"/>
    </row>
    <row r="9" spans="1:13" ht="69" customHeight="1">
      <c r="A9" s="94"/>
      <c r="B9" s="76" t="s">
        <v>77</v>
      </c>
      <c r="C9" s="85">
        <v>2020</v>
      </c>
      <c r="D9" s="95" t="s">
        <v>84</v>
      </c>
      <c r="E9" s="96">
        <v>44224</v>
      </c>
      <c r="F9" s="76" t="s">
        <v>85</v>
      </c>
      <c r="G9" s="96">
        <v>44328</v>
      </c>
      <c r="H9" s="76" t="s">
        <v>86</v>
      </c>
      <c r="I9" s="92">
        <v>44302</v>
      </c>
      <c r="J9" s="76" t="s">
        <v>81</v>
      </c>
      <c r="K9" s="93"/>
    </row>
    <row r="10" spans="1:13" ht="69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3" ht="14.4">
      <c r="A11" s="85"/>
      <c r="B11" s="86" t="s">
        <v>58</v>
      </c>
      <c r="C11" s="74"/>
      <c r="D11" s="87" t="s">
        <v>59</v>
      </c>
      <c r="E11" s="74"/>
      <c r="F11" s="88" t="s">
        <v>60</v>
      </c>
      <c r="G11" s="74"/>
      <c r="H11" s="89" t="s">
        <v>61</v>
      </c>
      <c r="I11" s="74"/>
      <c r="J11" s="84" t="s">
        <v>62</v>
      </c>
      <c r="K11" s="74"/>
    </row>
    <row r="12" spans="1:13" ht="14.4">
      <c r="A12" s="77"/>
      <c r="B12" s="3" t="s">
        <v>63</v>
      </c>
      <c r="C12" s="3" t="s">
        <v>64</v>
      </c>
      <c r="D12" s="3" t="s">
        <v>63</v>
      </c>
      <c r="E12" s="3" t="s">
        <v>64</v>
      </c>
      <c r="F12" s="3" t="s">
        <v>63</v>
      </c>
      <c r="G12" s="3" t="s">
        <v>64</v>
      </c>
      <c r="H12" s="3" t="s">
        <v>63</v>
      </c>
      <c r="I12" s="3" t="s">
        <v>64</v>
      </c>
      <c r="J12" s="3" t="s">
        <v>63</v>
      </c>
      <c r="K12" s="3" t="s">
        <v>64</v>
      </c>
    </row>
    <row r="13" spans="1:13" ht="14.4">
      <c r="A13" s="76" t="s">
        <v>87</v>
      </c>
      <c r="B13" s="4">
        <v>44315</v>
      </c>
      <c r="C13" s="3"/>
      <c r="D13" s="4">
        <v>44315</v>
      </c>
      <c r="E13" s="3"/>
      <c r="F13" s="4">
        <v>44315</v>
      </c>
      <c r="G13" s="3"/>
      <c r="H13" s="4">
        <v>44315</v>
      </c>
      <c r="I13" s="3"/>
      <c r="J13" s="4">
        <v>44315</v>
      </c>
      <c r="K13" s="3"/>
    </row>
    <row r="14" spans="1:13" ht="61.5" customHeight="1">
      <c r="A14" s="94"/>
      <c r="B14" s="76" t="s">
        <v>77</v>
      </c>
      <c r="C14" s="85">
        <v>2020</v>
      </c>
      <c r="D14" s="76" t="s">
        <v>88</v>
      </c>
      <c r="E14" s="93"/>
      <c r="F14" s="85" t="s">
        <v>79</v>
      </c>
      <c r="G14" s="97">
        <v>44197</v>
      </c>
      <c r="H14" s="76" t="s">
        <v>79</v>
      </c>
      <c r="I14" s="92"/>
      <c r="J14" s="76" t="s">
        <v>81</v>
      </c>
      <c r="K14" s="93"/>
    </row>
    <row r="15" spans="1:13" ht="61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3" ht="31.5" customHeight="1">
      <c r="A16" s="5"/>
      <c r="B16" s="108" t="s">
        <v>89</v>
      </c>
      <c r="C16" s="106"/>
      <c r="D16" s="105" t="s">
        <v>90</v>
      </c>
      <c r="E16" s="106"/>
      <c r="F16" s="105" t="s">
        <v>91</v>
      </c>
      <c r="G16" s="106"/>
      <c r="H16" s="105" t="s">
        <v>92</v>
      </c>
      <c r="I16" s="74"/>
      <c r="J16" s="109"/>
      <c r="K16" s="74"/>
    </row>
    <row r="17" spans="1:11" ht="18" customHeight="1">
      <c r="A17" s="76" t="s">
        <v>93</v>
      </c>
      <c r="B17" s="102" t="s">
        <v>94</v>
      </c>
      <c r="C17" s="103"/>
      <c r="D17" s="102" t="s">
        <v>95</v>
      </c>
      <c r="E17" s="103"/>
      <c r="F17" s="107" t="s">
        <v>96</v>
      </c>
      <c r="G17" s="99"/>
      <c r="H17" s="107" t="s">
        <v>97</v>
      </c>
      <c r="I17" s="99"/>
      <c r="J17" s="98"/>
      <c r="K17" s="99"/>
    </row>
    <row r="18" spans="1:11" ht="67.5" customHeight="1">
      <c r="A18" s="77"/>
      <c r="B18" s="104"/>
      <c r="C18" s="100"/>
      <c r="D18" s="104"/>
      <c r="E18" s="100"/>
      <c r="F18" s="104"/>
      <c r="G18" s="101"/>
      <c r="H18" s="104"/>
      <c r="I18" s="101"/>
      <c r="J18" s="100"/>
      <c r="K18" s="101"/>
    </row>
    <row r="19" spans="1:11" ht="39.75" customHeight="1">
      <c r="A19" s="10"/>
      <c r="B19" s="10"/>
      <c r="C19" s="10"/>
      <c r="D19" s="10"/>
    </row>
    <row r="20" spans="1:11" ht="24" customHeight="1">
      <c r="A20" s="10"/>
      <c r="B20" s="10"/>
      <c r="C20" s="10"/>
      <c r="D20" s="10"/>
    </row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53">
    <mergeCell ref="J11:K11"/>
    <mergeCell ref="A13:A15"/>
    <mergeCell ref="A17:A18"/>
    <mergeCell ref="B17:C18"/>
    <mergeCell ref="B16:C16"/>
    <mergeCell ref="A11:A12"/>
    <mergeCell ref="B11:C11"/>
    <mergeCell ref="D11:E11"/>
    <mergeCell ref="F11:G11"/>
    <mergeCell ref="H11:I11"/>
    <mergeCell ref="I14:I15"/>
    <mergeCell ref="H16:I16"/>
    <mergeCell ref="H17:I18"/>
    <mergeCell ref="J14:J15"/>
    <mergeCell ref="K14:K15"/>
    <mergeCell ref="J16:K16"/>
    <mergeCell ref="J17:K18"/>
    <mergeCell ref="D17:E18"/>
    <mergeCell ref="D16:E16"/>
    <mergeCell ref="F17:G18"/>
    <mergeCell ref="F16:G16"/>
    <mergeCell ref="H14:H15"/>
    <mergeCell ref="F9:F10"/>
    <mergeCell ref="G9:G10"/>
    <mergeCell ref="B14:B15"/>
    <mergeCell ref="C14:C15"/>
    <mergeCell ref="D14:D15"/>
    <mergeCell ref="E14:E15"/>
    <mergeCell ref="F14:F15"/>
    <mergeCell ref="G14:G15"/>
    <mergeCell ref="A8:A10"/>
    <mergeCell ref="B9:B10"/>
    <mergeCell ref="C9:C10"/>
    <mergeCell ref="D9:D10"/>
    <mergeCell ref="E9:E10"/>
    <mergeCell ref="L6:M6"/>
    <mergeCell ref="H9:H10"/>
    <mergeCell ref="I9:I10"/>
    <mergeCell ref="J9:J10"/>
    <mergeCell ref="K9:K10"/>
    <mergeCell ref="J2:K2"/>
    <mergeCell ref="A4:A5"/>
    <mergeCell ref="A6:A7"/>
    <mergeCell ref="B6:C6"/>
    <mergeCell ref="D6:E6"/>
    <mergeCell ref="F6:G6"/>
    <mergeCell ref="H6:I6"/>
    <mergeCell ref="J6:K6"/>
    <mergeCell ref="A2:A3"/>
    <mergeCell ref="B2:C2"/>
    <mergeCell ref="D2:E2"/>
    <mergeCell ref="F2:G2"/>
    <mergeCell ref="H2:I2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00"/>
  <sheetViews>
    <sheetView workbookViewId="0">
      <selection activeCell="G5" sqref="G5"/>
    </sheetView>
  </sheetViews>
  <sheetFormatPr defaultColWidth="12.59765625" defaultRowHeight="15" customHeight="1"/>
  <cols>
    <col min="1" max="1" width="15.69921875" customWidth="1"/>
    <col min="2" max="2" width="20.59765625" customWidth="1"/>
    <col min="3" max="12" width="15.69921875" customWidth="1"/>
    <col min="13" max="14" width="15.8984375" customWidth="1"/>
    <col min="15" max="24" width="10.59765625" customWidth="1"/>
  </cols>
  <sheetData>
    <row r="1" spans="1:14" ht="14.25" customHeight="1"/>
    <row r="2" spans="1:14" ht="18" customHeight="1">
      <c r="A2" s="76" t="s">
        <v>56</v>
      </c>
      <c r="B2" s="83" t="s">
        <v>71</v>
      </c>
      <c r="C2" s="78" t="s">
        <v>57</v>
      </c>
      <c r="D2" s="74"/>
      <c r="E2" s="79" t="s">
        <v>58</v>
      </c>
      <c r="F2" s="74"/>
      <c r="G2" s="80" t="s">
        <v>59</v>
      </c>
      <c r="H2" s="74"/>
      <c r="I2" s="81" t="s">
        <v>60</v>
      </c>
      <c r="J2" s="74"/>
      <c r="K2" s="75" t="s">
        <v>62</v>
      </c>
      <c r="L2" s="74"/>
      <c r="M2" s="111" t="s">
        <v>98</v>
      </c>
      <c r="N2" s="74"/>
    </row>
    <row r="3" spans="1:14" ht="18" customHeight="1">
      <c r="A3" s="77"/>
      <c r="B3" s="77"/>
      <c r="C3" s="5" t="s">
        <v>63</v>
      </c>
      <c r="D3" s="5" t="s">
        <v>64</v>
      </c>
      <c r="E3" s="5" t="s">
        <v>63</v>
      </c>
      <c r="F3" s="5" t="s">
        <v>64</v>
      </c>
      <c r="G3" s="5" t="s">
        <v>63</v>
      </c>
      <c r="H3" s="5" t="s">
        <v>64</v>
      </c>
      <c r="I3" s="5" t="s">
        <v>63</v>
      </c>
      <c r="J3" s="5" t="s">
        <v>64</v>
      </c>
      <c r="K3" s="5" t="s">
        <v>63</v>
      </c>
      <c r="L3" s="5" t="s">
        <v>64</v>
      </c>
      <c r="M3" s="5" t="s">
        <v>63</v>
      </c>
      <c r="N3" s="5" t="s">
        <v>64</v>
      </c>
    </row>
    <row r="4" spans="1:14" ht="14.25" customHeight="1">
      <c r="A4" s="76" t="s">
        <v>99</v>
      </c>
      <c r="B4" s="110" t="s">
        <v>100</v>
      </c>
      <c r="C4" s="5"/>
      <c r="D4" s="5"/>
      <c r="E4" s="5" t="s">
        <v>66</v>
      </c>
      <c r="F4" s="5"/>
      <c r="G4" s="11">
        <v>44217</v>
      </c>
      <c r="H4" s="5"/>
      <c r="I4" s="11">
        <v>44217</v>
      </c>
      <c r="J4" s="5"/>
      <c r="K4" s="11">
        <v>44217</v>
      </c>
      <c r="L4" s="5"/>
      <c r="M4" s="11">
        <v>44260</v>
      </c>
      <c r="N4" s="5"/>
    </row>
    <row r="5" spans="1:14" ht="228" customHeight="1">
      <c r="A5" s="77"/>
      <c r="B5" s="77"/>
      <c r="C5" s="6" t="s">
        <v>74</v>
      </c>
      <c r="D5" s="59"/>
      <c r="E5" s="5" t="s">
        <v>68</v>
      </c>
      <c r="F5" s="11" t="s">
        <v>75</v>
      </c>
      <c r="G5" s="6" t="s">
        <v>101</v>
      </c>
      <c r="H5" s="5"/>
      <c r="I5" s="5" t="s">
        <v>68</v>
      </c>
      <c r="J5" s="5"/>
      <c r="K5" s="5" t="s">
        <v>68</v>
      </c>
      <c r="L5" s="5"/>
      <c r="M5" s="5" t="s">
        <v>102</v>
      </c>
      <c r="N5" s="5"/>
    </row>
    <row r="6" spans="1:14" ht="14.25" customHeight="1"/>
    <row r="7" spans="1:14" ht="14.25" customHeight="1"/>
    <row r="8" spans="1:14" ht="14.25" customHeight="1"/>
    <row r="9" spans="1:14" ht="14.25" customHeight="1"/>
    <row r="10" spans="1:14" ht="14.25" customHeight="1"/>
    <row r="11" spans="1:14" ht="14.25" customHeight="1"/>
    <row r="12" spans="1:14" ht="14.25" customHeight="1"/>
    <row r="13" spans="1:14" ht="14.25" customHeight="1"/>
    <row r="14" spans="1:14" ht="14.25" customHeight="1"/>
    <row r="15" spans="1:14" ht="14.25" customHeight="1"/>
    <row r="16" spans="1:14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">
    <mergeCell ref="E2:F2"/>
    <mergeCell ref="G2:H2"/>
    <mergeCell ref="I2:J2"/>
    <mergeCell ref="K2:L2"/>
    <mergeCell ref="M2:N2"/>
    <mergeCell ref="A2:A3"/>
    <mergeCell ref="A4:A5"/>
    <mergeCell ref="B4:B5"/>
    <mergeCell ref="B2:B3"/>
    <mergeCell ref="C2:D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00"/>
  <sheetViews>
    <sheetView workbookViewId="0"/>
  </sheetViews>
  <sheetFormatPr defaultColWidth="12.59765625" defaultRowHeight="15" customHeight="1"/>
  <cols>
    <col min="1" max="1" width="13.8984375" customWidth="1"/>
    <col min="2" max="3" width="15" customWidth="1"/>
    <col min="4" max="4" width="17.5" customWidth="1"/>
    <col min="5" max="11" width="15" customWidth="1"/>
    <col min="12" max="26" width="9.3984375" customWidth="1"/>
  </cols>
  <sheetData>
    <row r="1" spans="1:11" ht="14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8">
      <c r="A2" s="76" t="s">
        <v>56</v>
      </c>
      <c r="B2" s="79" t="s">
        <v>58</v>
      </c>
      <c r="C2" s="74"/>
      <c r="D2" s="80" t="s">
        <v>59</v>
      </c>
      <c r="E2" s="74"/>
      <c r="F2" s="81" t="s">
        <v>60</v>
      </c>
      <c r="G2" s="74"/>
      <c r="H2" s="73" t="s">
        <v>61</v>
      </c>
      <c r="I2" s="74"/>
      <c r="J2" s="75" t="s">
        <v>62</v>
      </c>
      <c r="K2" s="74"/>
    </row>
    <row r="3" spans="1:11" ht="14.4">
      <c r="A3" s="77"/>
      <c r="B3" s="5" t="s">
        <v>63</v>
      </c>
      <c r="C3" s="5" t="s">
        <v>64</v>
      </c>
      <c r="D3" s="5" t="s">
        <v>63</v>
      </c>
      <c r="E3" s="5" t="s">
        <v>64</v>
      </c>
      <c r="F3" s="5" t="s">
        <v>63</v>
      </c>
      <c r="G3" s="5" t="s">
        <v>64</v>
      </c>
      <c r="H3" s="5" t="s">
        <v>63</v>
      </c>
      <c r="I3" s="5" t="s">
        <v>64</v>
      </c>
      <c r="J3" s="5" t="s">
        <v>63</v>
      </c>
      <c r="K3" s="5" t="s">
        <v>64</v>
      </c>
    </row>
    <row r="4" spans="1:11" ht="14.4">
      <c r="A4" s="76" t="s">
        <v>103</v>
      </c>
      <c r="B4" s="5"/>
      <c r="C4" s="5"/>
      <c r="D4" s="11"/>
      <c r="E4" s="5"/>
      <c r="F4" s="11"/>
      <c r="G4" s="5"/>
      <c r="H4" s="5"/>
      <c r="I4" s="5"/>
      <c r="J4" s="11"/>
      <c r="K4" s="5"/>
    </row>
    <row r="5" spans="1:11" ht="113.25" customHeight="1">
      <c r="A5" s="94"/>
      <c r="B5" s="5" t="s">
        <v>104</v>
      </c>
      <c r="C5" s="11"/>
      <c r="D5" s="5" t="s">
        <v>105</v>
      </c>
      <c r="E5" s="5"/>
      <c r="F5" s="5" t="s">
        <v>106</v>
      </c>
      <c r="G5" s="5"/>
      <c r="H5" s="5" t="s">
        <v>107</v>
      </c>
      <c r="I5" s="5"/>
      <c r="J5" s="5" t="s">
        <v>106</v>
      </c>
      <c r="K5" s="5"/>
    </row>
    <row r="6" spans="1:11" ht="13.8">
      <c r="A6" s="94"/>
      <c r="B6" s="113" t="s">
        <v>108</v>
      </c>
      <c r="C6" s="74"/>
      <c r="D6" s="113" t="s">
        <v>109</v>
      </c>
      <c r="E6" s="74"/>
      <c r="F6" s="114" t="s">
        <v>110</v>
      </c>
      <c r="G6" s="74"/>
      <c r="H6" s="115" t="s">
        <v>111</v>
      </c>
      <c r="I6" s="74"/>
      <c r="J6" s="112" t="s">
        <v>112</v>
      </c>
      <c r="K6" s="74"/>
    </row>
    <row r="7" spans="1:11" ht="14.4">
      <c r="A7" s="94"/>
      <c r="B7" s="5" t="s">
        <v>63</v>
      </c>
      <c r="C7" s="5" t="s">
        <v>64</v>
      </c>
      <c r="D7" s="5" t="s">
        <v>63</v>
      </c>
      <c r="E7" s="5" t="s">
        <v>64</v>
      </c>
      <c r="F7" s="5" t="s">
        <v>63</v>
      </c>
      <c r="G7" s="5" t="s">
        <v>64</v>
      </c>
      <c r="H7" s="5" t="s">
        <v>63</v>
      </c>
      <c r="I7" s="5" t="s">
        <v>113</v>
      </c>
      <c r="J7" s="5" t="s">
        <v>63</v>
      </c>
      <c r="K7" s="5" t="s">
        <v>114</v>
      </c>
    </row>
    <row r="8" spans="1:11" ht="151.5" customHeight="1">
      <c r="A8" s="77"/>
      <c r="B8" s="5" t="s">
        <v>115</v>
      </c>
      <c r="C8" s="5"/>
      <c r="D8" s="5" t="s">
        <v>116</v>
      </c>
      <c r="E8" s="5"/>
      <c r="F8" s="5" t="s">
        <v>117</v>
      </c>
      <c r="G8" s="5"/>
      <c r="H8" s="5" t="s">
        <v>118</v>
      </c>
      <c r="I8" s="5"/>
      <c r="J8" s="5"/>
      <c r="K8" s="5"/>
    </row>
    <row r="9" spans="1:11" ht="14.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4.4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4.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4.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4.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4.4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4.4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4.4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4.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4.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4.4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4.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5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5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5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5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5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5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5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1:11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1:11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1:11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1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1:11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1:11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1:11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1:11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1:11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1:11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1:11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1:11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1:11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1:11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1:11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1:11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</row>
    <row r="403" spans="1:11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</row>
    <row r="404" spans="1:11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</row>
    <row r="405" spans="1:11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</row>
    <row r="406" spans="1:11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</row>
    <row r="407" spans="1:11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1:11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</row>
    <row r="409" spans="1:11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</row>
    <row r="410" spans="1:11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</row>
    <row r="411" spans="1:11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1:11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1:11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  <row r="414" spans="1:11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1:11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</row>
    <row r="420" spans="1:11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</row>
    <row r="423" spans="1:11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</row>
    <row r="424" spans="1:11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</row>
    <row r="425" spans="1:11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</row>
    <row r="426" spans="1:11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</row>
    <row r="427" spans="1:11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</row>
    <row r="428" spans="1:11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</row>
    <row r="429" spans="1:11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pans="1:11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</row>
    <row r="435" spans="1:11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</row>
    <row r="436" spans="1:11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</row>
    <row r="437" spans="1:11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</row>
    <row r="438" spans="1:11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</row>
    <row r="439" spans="1:11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</row>
    <row r="440" spans="1:11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</row>
    <row r="442" spans="1:11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</row>
    <row r="443" spans="1:11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</row>
    <row r="452" spans="1:11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</row>
    <row r="453" spans="1:11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</row>
    <row r="454" spans="1:11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</row>
    <row r="455" spans="1:11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</row>
    <row r="456" spans="1:11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pans="1:11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pans="1:11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pans="1:11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</row>
    <row r="460" spans="1:11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</row>
    <row r="461" spans="1:11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pans="1:11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pans="1:11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pans="1:11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</row>
    <row r="465" spans="1:11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</row>
    <row r="473" spans="1:11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</row>
    <row r="486" spans="1:11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</row>
    <row r="489" spans="1:11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</row>
    <row r="490" spans="1:11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</row>
    <row r="491" spans="1:11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</row>
    <row r="492" spans="1:11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pans="1:11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pans="1:11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5" spans="1:11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</row>
    <row r="496" spans="1:11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</row>
    <row r="497" spans="1:11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</row>
    <row r="503" spans="1:11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</row>
    <row r="509" spans="1:11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1:11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1:11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1:11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1:11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1:11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1:11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1:11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1:11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1:11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1:11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1:11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1:11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1:11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1:11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1:11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1:11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1:11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1:11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1:11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1:11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1:11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1:11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1:11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1:11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1:11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1:11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1:11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1:11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1:11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1:11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1:11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1:11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1:11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1:11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1:11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  <row r="565" spans="1:11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1:11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</row>
    <row r="567" spans="1:11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</row>
    <row r="568" spans="1:11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</row>
    <row r="569" spans="1:11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</row>
    <row r="570" spans="1:11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</row>
    <row r="571" spans="1:11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</row>
    <row r="572" spans="1:11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</row>
    <row r="573" spans="1:11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</row>
    <row r="574" spans="1:11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</row>
    <row r="575" spans="1:11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</row>
    <row r="576" spans="1:11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</row>
    <row r="577" spans="1:11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</row>
    <row r="578" spans="1:11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</row>
    <row r="579" spans="1:11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</row>
    <row r="580" spans="1:11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</row>
    <row r="581" spans="1:11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</row>
    <row r="584" spans="1:11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</row>
    <row r="585" spans="1:11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</row>
    <row r="586" spans="1:11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</row>
    <row r="587" spans="1:11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</row>
    <row r="588" spans="1:11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</row>
    <row r="589" spans="1:11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</row>
    <row r="590" spans="1:11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</row>
    <row r="592" spans="1:11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</row>
    <row r="593" spans="1:11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</row>
    <row r="594" spans="1:11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</row>
    <row r="595" spans="1:11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</row>
    <row r="596" spans="1:11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</row>
    <row r="598" spans="1:11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</row>
    <row r="599" spans="1:11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</row>
    <row r="600" spans="1:11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</row>
    <row r="601" spans="1:11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</row>
    <row r="602" spans="1:11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</row>
    <row r="603" spans="1:11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</row>
    <row r="604" spans="1:11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</row>
    <row r="605" spans="1:11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</row>
    <row r="608" spans="1:11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</row>
    <row r="609" spans="1:11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</row>
    <row r="610" spans="1:11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</row>
    <row r="611" spans="1:11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</row>
    <row r="612" spans="1:11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</row>
    <row r="613" spans="1:11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</row>
    <row r="614" spans="1:11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</row>
    <row r="615" spans="1:11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</row>
    <row r="616" spans="1:11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</row>
    <row r="617" spans="1:11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</row>
    <row r="618" spans="1:11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</row>
    <row r="619" spans="1:11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</row>
    <row r="620" spans="1:11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</row>
    <row r="624" spans="1:11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</row>
    <row r="625" spans="1:11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</row>
    <row r="626" spans="1:11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</row>
    <row r="627" spans="1:11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</row>
    <row r="629" spans="1:11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</row>
    <row r="630" spans="1:11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</row>
    <row r="639" spans="1:11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</row>
    <row r="640" spans="1:11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</row>
    <row r="641" spans="1:11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</row>
    <row r="642" spans="1:11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1:11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1:11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1:11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1:11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1:11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1:11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1:11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1:11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1:11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1:11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1:11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1:11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1:11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1:11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1:11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1:11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1:11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1:11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  <row r="791" spans="1:11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</row>
    <row r="792" spans="1:11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</row>
    <row r="793" spans="1:11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</row>
    <row r="794" spans="1:11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</row>
    <row r="795" spans="1:11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</row>
    <row r="796" spans="1:11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</row>
    <row r="797" spans="1:11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</row>
    <row r="798" spans="1:11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</row>
    <row r="799" spans="1:11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</row>
    <row r="800" spans="1:11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</row>
    <row r="801" spans="1:11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</row>
    <row r="802" spans="1:11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</row>
    <row r="803" spans="1:11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</row>
    <row r="804" spans="1:11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</row>
    <row r="805" spans="1:11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</row>
    <row r="806" spans="1:11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</row>
    <row r="807" spans="1:11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</row>
    <row r="808" spans="1:11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</row>
    <row r="809" spans="1:11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</row>
    <row r="810" spans="1:11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</row>
    <row r="811" spans="1:11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</row>
    <row r="812" spans="1:11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</row>
    <row r="813" spans="1:11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</row>
    <row r="814" spans="1:11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</row>
    <row r="815" spans="1:11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</row>
    <row r="816" spans="1:11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</row>
    <row r="817" spans="1:11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</row>
    <row r="818" spans="1:11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</row>
    <row r="819" spans="1:11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</row>
    <row r="820" spans="1:11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</row>
    <row r="821" spans="1:11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</row>
    <row r="822" spans="1:11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</row>
    <row r="823" spans="1:11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</row>
    <row r="824" spans="1:11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</row>
    <row r="825" spans="1:11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</row>
    <row r="826" spans="1:11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</row>
    <row r="827" spans="1:11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</row>
    <row r="828" spans="1:11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</row>
    <row r="829" spans="1:11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</row>
    <row r="830" spans="1:11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</row>
    <row r="831" spans="1:11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</row>
    <row r="832" spans="1:11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</row>
    <row r="833" spans="1:11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</row>
    <row r="834" spans="1:11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</row>
    <row r="835" spans="1:11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</row>
    <row r="836" spans="1:11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</row>
    <row r="837" spans="1:11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</row>
    <row r="838" spans="1:11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</row>
    <row r="839" spans="1:11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</row>
    <row r="840" spans="1:11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</row>
    <row r="841" spans="1:11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</row>
    <row r="842" spans="1:11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</row>
    <row r="843" spans="1:11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</row>
    <row r="844" spans="1:11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</row>
    <row r="845" spans="1:11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</row>
    <row r="846" spans="1:11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</row>
    <row r="847" spans="1:11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</row>
    <row r="848" spans="1:11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</row>
    <row r="849" spans="1:11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</row>
    <row r="850" spans="1:11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</row>
    <row r="851" spans="1:11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</row>
    <row r="852" spans="1:11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</row>
    <row r="853" spans="1:11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</row>
    <row r="854" spans="1:11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</row>
    <row r="855" spans="1:11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</row>
    <row r="856" spans="1:11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</row>
    <row r="857" spans="1:11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</row>
    <row r="858" spans="1:11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</row>
    <row r="859" spans="1:11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</row>
    <row r="860" spans="1:11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</row>
    <row r="861" spans="1:11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</row>
    <row r="862" spans="1:11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</row>
    <row r="863" spans="1:11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</row>
    <row r="864" spans="1:11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</row>
    <row r="865" spans="1:11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</row>
    <row r="866" spans="1:11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</row>
    <row r="867" spans="1:11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</row>
    <row r="868" spans="1:11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</row>
    <row r="869" spans="1:11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</row>
    <row r="870" spans="1:11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</row>
    <row r="871" spans="1:11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</row>
    <row r="872" spans="1:11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</row>
    <row r="873" spans="1:11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</row>
    <row r="874" spans="1:11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</row>
    <row r="875" spans="1:11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</row>
    <row r="876" spans="1:11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</row>
    <row r="877" spans="1:11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</row>
    <row r="878" spans="1:11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</row>
    <row r="879" spans="1:11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</row>
    <row r="880" spans="1:11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</row>
    <row r="881" spans="1:11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</row>
    <row r="882" spans="1:11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</row>
    <row r="883" spans="1:11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</row>
    <row r="884" spans="1:11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</row>
    <row r="885" spans="1:11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</row>
    <row r="886" spans="1:11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</row>
    <row r="887" spans="1:11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</row>
    <row r="888" spans="1:11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</row>
    <row r="889" spans="1:11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</row>
    <row r="890" spans="1:11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</row>
    <row r="891" spans="1:11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</row>
    <row r="892" spans="1:11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</row>
    <row r="893" spans="1:11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</row>
    <row r="894" spans="1:11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</row>
    <row r="895" spans="1:11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</row>
    <row r="896" spans="1:11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</row>
    <row r="897" spans="1:11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</row>
    <row r="898" spans="1:11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</row>
    <row r="899" spans="1:11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</row>
    <row r="900" spans="1:11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</row>
    <row r="901" spans="1:11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</row>
    <row r="902" spans="1:11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</row>
    <row r="903" spans="1:11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</row>
    <row r="904" spans="1:11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</row>
    <row r="905" spans="1:11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</row>
    <row r="906" spans="1:11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</row>
    <row r="907" spans="1:11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</row>
    <row r="908" spans="1:11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</row>
    <row r="909" spans="1:11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</row>
    <row r="910" spans="1:11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</row>
    <row r="911" spans="1:11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</row>
    <row r="912" spans="1:11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</row>
    <row r="913" spans="1:11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</row>
    <row r="914" spans="1:11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</row>
    <row r="915" spans="1:11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</row>
    <row r="916" spans="1:11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</row>
    <row r="917" spans="1:11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</row>
    <row r="918" spans="1:11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</row>
    <row r="919" spans="1:11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</row>
    <row r="920" spans="1:11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</row>
    <row r="921" spans="1:11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</row>
    <row r="922" spans="1:11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</row>
    <row r="923" spans="1:11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</row>
    <row r="924" spans="1:11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</row>
    <row r="925" spans="1:11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</row>
    <row r="926" spans="1:11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</row>
    <row r="927" spans="1:11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</row>
    <row r="928" spans="1:11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</row>
    <row r="929" spans="1:11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</row>
    <row r="930" spans="1:11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</row>
    <row r="931" spans="1:11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</row>
    <row r="932" spans="1:11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</row>
    <row r="933" spans="1:11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</row>
    <row r="934" spans="1:11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</row>
    <row r="935" spans="1:11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</row>
    <row r="936" spans="1:11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</row>
    <row r="937" spans="1:11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</row>
    <row r="938" spans="1:11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</row>
    <row r="939" spans="1:11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</row>
    <row r="940" spans="1:11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</row>
    <row r="941" spans="1:11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</row>
    <row r="942" spans="1:11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</row>
    <row r="943" spans="1:11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</row>
    <row r="944" spans="1:11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</row>
    <row r="945" spans="1:11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</row>
    <row r="946" spans="1:11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</row>
    <row r="947" spans="1:11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</row>
    <row r="948" spans="1:11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</row>
    <row r="949" spans="1:11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</row>
    <row r="950" spans="1:11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</row>
    <row r="951" spans="1:11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</row>
    <row r="952" spans="1:11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</row>
    <row r="953" spans="1:11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</row>
    <row r="954" spans="1:11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</row>
    <row r="955" spans="1:11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</row>
    <row r="956" spans="1:11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</row>
    <row r="957" spans="1:11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</row>
    <row r="958" spans="1:11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</row>
    <row r="959" spans="1:11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</row>
    <row r="960" spans="1:11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</row>
    <row r="961" spans="1:11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</row>
    <row r="962" spans="1:11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</row>
    <row r="963" spans="1:11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</row>
    <row r="964" spans="1:11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</row>
    <row r="965" spans="1:11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</row>
    <row r="966" spans="1:11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</row>
    <row r="967" spans="1:11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</row>
    <row r="968" spans="1:11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</row>
    <row r="969" spans="1:11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</row>
    <row r="970" spans="1:11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</row>
    <row r="971" spans="1:11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</row>
    <row r="972" spans="1:11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</row>
    <row r="973" spans="1:11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</row>
    <row r="974" spans="1:11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</row>
    <row r="975" spans="1:11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</row>
    <row r="976" spans="1:11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</row>
    <row r="977" spans="1:11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</row>
    <row r="978" spans="1:11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</row>
    <row r="979" spans="1:11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</row>
    <row r="980" spans="1:11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</row>
    <row r="981" spans="1:11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</row>
    <row r="982" spans="1:11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</row>
    <row r="983" spans="1:11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</row>
    <row r="984" spans="1:11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</row>
    <row r="985" spans="1:11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</row>
    <row r="986" spans="1:11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</row>
    <row r="987" spans="1:11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</row>
    <row r="988" spans="1:11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</row>
    <row r="989" spans="1:11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</row>
    <row r="990" spans="1:11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</row>
    <row r="991" spans="1:11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</row>
    <row r="992" spans="1:11" ht="15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</row>
    <row r="993" spans="1:11" ht="15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</row>
    <row r="994" spans="1:11" ht="15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</row>
    <row r="995" spans="1:11" ht="15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</row>
    <row r="996" spans="1:11" ht="15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</row>
    <row r="997" spans="1:11" ht="15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</row>
    <row r="998" spans="1:11" ht="15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</row>
    <row r="999" spans="1:11" ht="15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</row>
    <row r="1000" spans="1:11" ht="15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</row>
  </sheetData>
  <mergeCells count="12">
    <mergeCell ref="J2:K2"/>
    <mergeCell ref="A4:A8"/>
    <mergeCell ref="J6:K6"/>
    <mergeCell ref="B6:C6"/>
    <mergeCell ref="D6:E6"/>
    <mergeCell ref="F6:G6"/>
    <mergeCell ref="H6:I6"/>
    <mergeCell ref="A2:A3"/>
    <mergeCell ref="B2:C2"/>
    <mergeCell ref="D2:E2"/>
    <mergeCell ref="F2:G2"/>
    <mergeCell ref="H2:I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000"/>
  <sheetViews>
    <sheetView showGridLines="0" workbookViewId="0"/>
  </sheetViews>
  <sheetFormatPr defaultColWidth="12.59765625" defaultRowHeight="15" customHeight="1"/>
  <cols>
    <col min="1" max="1" width="18.19921875" customWidth="1"/>
    <col min="2" max="2" width="31.59765625" customWidth="1"/>
    <col min="3" max="3" width="13.69921875" customWidth="1"/>
    <col min="4" max="4" width="11.09765625" customWidth="1"/>
    <col min="5" max="6" width="13.8984375" customWidth="1"/>
    <col min="7" max="7" width="29.8984375" customWidth="1"/>
    <col min="8" max="8" width="1.8984375" customWidth="1"/>
    <col min="9" max="9" width="9.3984375" customWidth="1"/>
    <col min="10" max="10" width="14.09765625" customWidth="1"/>
    <col min="11" max="26" width="9.3984375" customWidth="1"/>
  </cols>
  <sheetData>
    <row r="1" spans="1:10" ht="15.6">
      <c r="A1" s="116" t="s">
        <v>119</v>
      </c>
      <c r="B1" s="106"/>
      <c r="C1" s="106"/>
      <c r="D1" s="106"/>
      <c r="E1" s="106"/>
      <c r="F1" s="106"/>
      <c r="G1" s="74"/>
    </row>
    <row r="2" spans="1:10" ht="15" customHeight="1">
      <c r="A2" s="117" t="s">
        <v>1</v>
      </c>
      <c r="B2" s="117" t="s">
        <v>2</v>
      </c>
      <c r="C2" s="118" t="s">
        <v>120</v>
      </c>
      <c r="D2" s="100"/>
      <c r="E2" s="101"/>
      <c r="F2" s="119" t="s">
        <v>8</v>
      </c>
      <c r="G2" s="117" t="s">
        <v>63</v>
      </c>
    </row>
    <row r="3" spans="1:10" ht="15" customHeight="1">
      <c r="A3" s="77"/>
      <c r="B3" s="77"/>
      <c r="C3" s="19" t="s">
        <v>10</v>
      </c>
      <c r="D3" s="19" t="s">
        <v>121</v>
      </c>
      <c r="E3" s="19" t="s">
        <v>122</v>
      </c>
      <c r="F3" s="77"/>
      <c r="G3" s="94"/>
    </row>
    <row r="4" spans="1:10" ht="57">
      <c r="A4" s="20">
        <v>2019000040049</v>
      </c>
      <c r="B4" s="60" t="s">
        <v>123</v>
      </c>
      <c r="C4" s="21">
        <v>5892093747</v>
      </c>
      <c r="D4" s="21">
        <v>36000000</v>
      </c>
      <c r="E4" s="22">
        <f>C4+D4</f>
        <v>5928093747</v>
      </c>
      <c r="F4" s="23" t="s">
        <v>124</v>
      </c>
      <c r="G4" s="24" t="s">
        <v>125</v>
      </c>
    </row>
    <row r="5" spans="1:10" ht="60" customHeight="1">
      <c r="A5" s="25">
        <v>2019000040072</v>
      </c>
      <c r="B5" s="26" t="s">
        <v>126</v>
      </c>
      <c r="C5" s="21">
        <v>26000000000</v>
      </c>
      <c r="D5" s="21">
        <v>132000000</v>
      </c>
      <c r="E5" s="22">
        <f>C5+D5</f>
        <v>26132000000</v>
      </c>
      <c r="F5" s="23" t="s">
        <v>124</v>
      </c>
      <c r="G5" s="24" t="s">
        <v>127</v>
      </c>
      <c r="J5" s="27"/>
    </row>
    <row r="6" spans="1:10" ht="13.8">
      <c r="A6" s="28"/>
      <c r="B6" s="28"/>
      <c r="C6" s="28"/>
      <c r="D6" s="29" t="s">
        <v>128</v>
      </c>
      <c r="E6" s="30">
        <f>SUM(E4:E5)</f>
        <v>32060093747</v>
      </c>
      <c r="F6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G1"/>
    <mergeCell ref="A2:A3"/>
    <mergeCell ref="B2:B3"/>
    <mergeCell ref="C2:E2"/>
    <mergeCell ref="F2:F3"/>
    <mergeCell ref="G2:G3"/>
  </mergeCells>
  <printOptions horizontalCentered="1"/>
  <pageMargins left="0.23622047244094491" right="0.23622047244094491" top="0.74803149606299213" bottom="0.74803149606299213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1000"/>
  <sheetViews>
    <sheetView showGridLines="0" workbookViewId="0"/>
  </sheetViews>
  <sheetFormatPr defaultColWidth="12.59765625" defaultRowHeight="15" customHeight="1"/>
  <cols>
    <col min="1" max="1" width="18.19921875" customWidth="1"/>
    <col min="2" max="2" width="31.59765625" customWidth="1"/>
    <col min="3" max="3" width="13.69921875" customWidth="1"/>
    <col min="4" max="4" width="11.09765625" customWidth="1"/>
    <col min="5" max="5" width="13.8984375" customWidth="1"/>
    <col min="6" max="6" width="32.5" customWidth="1"/>
    <col min="7" max="26" width="9.3984375" customWidth="1"/>
  </cols>
  <sheetData>
    <row r="1" spans="1:6" ht="15.6">
      <c r="A1" s="116" t="s">
        <v>129</v>
      </c>
      <c r="B1" s="106"/>
      <c r="C1" s="106"/>
      <c r="D1" s="106"/>
      <c r="E1" s="106"/>
      <c r="F1" s="74"/>
    </row>
    <row r="2" spans="1:6" ht="15" customHeight="1">
      <c r="A2" s="117" t="s">
        <v>1</v>
      </c>
      <c r="B2" s="117" t="s">
        <v>2</v>
      </c>
      <c r="C2" s="118" t="s">
        <v>120</v>
      </c>
      <c r="D2" s="100"/>
      <c r="E2" s="101"/>
      <c r="F2" s="117" t="s">
        <v>63</v>
      </c>
    </row>
    <row r="3" spans="1:6" ht="45.75" customHeight="1">
      <c r="A3" s="77"/>
      <c r="B3" s="77"/>
      <c r="C3" s="32" t="s">
        <v>130</v>
      </c>
      <c r="D3" s="19" t="s">
        <v>121</v>
      </c>
      <c r="E3" s="19" t="s">
        <v>122</v>
      </c>
      <c r="F3" s="94"/>
    </row>
    <row r="4" spans="1:6" ht="45.6">
      <c r="A4" s="20">
        <v>2018003050085</v>
      </c>
      <c r="B4" s="60" t="s">
        <v>131</v>
      </c>
      <c r="C4" s="21">
        <v>20000000000</v>
      </c>
      <c r="D4" s="21">
        <v>100000000</v>
      </c>
      <c r="E4" s="22">
        <f>C4+D4</f>
        <v>20100000000</v>
      </c>
      <c r="F4" s="24"/>
    </row>
    <row r="5" spans="1:6" ht="13.8">
      <c r="A5" s="28"/>
      <c r="B5" s="28"/>
      <c r="C5" s="28"/>
      <c r="D5" s="29" t="s">
        <v>128</v>
      </c>
      <c r="E5" s="30">
        <f>SUM(E4)</f>
        <v>20100000000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F1"/>
    <mergeCell ref="A2:A3"/>
    <mergeCell ref="B2:B3"/>
    <mergeCell ref="C2:E2"/>
    <mergeCell ref="F2:F3"/>
  </mergeCells>
  <printOptions horizontalCentered="1"/>
  <pageMargins left="0.23622047244094491" right="0.23622047244094491" top="0.74803149606299213" bottom="0.74803149606299213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CONSOLIDADO SGR  </vt:lpstr>
      <vt:lpstr>CAUCASIA</vt:lpstr>
      <vt:lpstr>ORIENTE</vt:lpstr>
      <vt:lpstr>HACIENDAS</vt:lpstr>
      <vt:lpstr>AMBIENTES APRENDIZAJE</vt:lpstr>
      <vt:lpstr>APARTADÓ </vt:lpstr>
      <vt:lpstr>Hoja2</vt:lpstr>
      <vt:lpstr>Hoja2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fabian.escudero</dc:creator>
  <cp:keywords/>
  <dc:description/>
  <cp:lastModifiedBy>edward cantillo</cp:lastModifiedBy>
  <cp:revision/>
  <cp:lastPrinted>2022-10-19T12:45:15Z</cp:lastPrinted>
  <dcterms:created xsi:type="dcterms:W3CDTF">2020-02-10T23:32:11Z</dcterms:created>
  <dcterms:modified xsi:type="dcterms:W3CDTF">2022-10-19T12:45:30Z</dcterms:modified>
  <cp:category/>
  <cp:contentStatus/>
</cp:coreProperties>
</file>