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5480" windowHeight="9120" activeTab="1"/>
  </bookViews>
  <sheets>
    <sheet name="Inicio" sheetId="1" r:id="rId1"/>
    <sheet name="Informe de gestión" sheetId="2" r:id="rId2"/>
  </sheets>
  <definedNames>
    <definedName name="_xlnm._FilterDatabase" localSheetId="1" hidden="1">'Informe de gestión'!$A$11:$BI$38</definedName>
  </definedNames>
  <calcPr fullCalcOnLoad="1"/>
</workbook>
</file>

<file path=xl/comments2.xml><?xml version="1.0" encoding="utf-8"?>
<comments xmlns="http://schemas.openxmlformats.org/spreadsheetml/2006/main">
  <authors>
    <author>Usuario</author>
    <author>Gloria-Granda</author>
  </authors>
  <commentList>
    <comment ref="K10" authorId="0">
      <text>
        <r>
          <rPr>
            <b/>
            <sz val="8"/>
            <rFont val="Tahoma"/>
            <family val="2"/>
          </rPr>
          <t>Indique el logro alcanzado para el período 31-diciembre-2009</t>
        </r>
      </text>
    </comment>
    <comment ref="M10" authorId="0">
      <text>
        <r>
          <rPr>
            <b/>
            <sz val="8"/>
            <rFont val="Tahoma"/>
            <family val="2"/>
          </rPr>
          <t>Si el indicador relaciona varias variables, indique el valor alcanzado de cada una.</t>
        </r>
      </text>
    </comment>
    <comment ref="N10" authorId="0">
      <text>
        <r>
          <rPr>
            <b/>
            <sz val="8"/>
            <rFont val="Tahoma"/>
            <family val="2"/>
          </rPr>
          <t>Describa los productos, resultados o realizaciones más significativas asociadas al valor del logro reportado</t>
        </r>
      </text>
    </comment>
    <comment ref="O10" authorId="0">
      <text>
        <r>
          <rPr>
            <b/>
            <sz val="8"/>
            <rFont val="Tahoma"/>
            <family val="2"/>
          </rPr>
          <t>Indique la fuente de información, donde se pueda verificar los valores que reportó.
Si la información es extraída de los informes de gestión de unidades académicas o administrativas, de un aplicativa informático u otra fuente, favor precisarla.</t>
        </r>
      </text>
    </comment>
    <comment ref="P10" authorId="0">
      <text>
        <r>
          <rPr>
            <b/>
            <sz val="8"/>
            <rFont val="Tahoma"/>
            <family val="2"/>
          </rPr>
          <t xml:space="preserve">Indique las situaciones que han impedido o limitado el cumplimiento de las metas propuestas. </t>
        </r>
      </text>
    </comment>
    <comment ref="Q10" authorId="0">
      <text>
        <r>
          <rPr>
            <b/>
            <sz val="8"/>
            <rFont val="Tahoma"/>
            <family val="2"/>
          </rPr>
          <t>Indique las acciones de mejora para atender las dificultades mencionadas.
Defina el periodo de ejecución de dichas acciones.</t>
        </r>
      </text>
    </comment>
    <comment ref="T10" authorId="1">
      <text>
        <r>
          <rPr>
            <b/>
            <sz val="9"/>
            <rFont val="Tahoma"/>
            <family val="2"/>
          </rPr>
          <t>Corresponde a la sumatoria ponderada del porcentaje de avance de las actividades programadas:
Sumatoria del Porcentaje de avance de cada actividad* Ponderador respectivo (Porcentaje de logro cada actividad)</t>
        </r>
      </text>
    </comment>
    <comment ref="AC12" authorId="0">
      <text>
        <r>
          <rPr>
            <b/>
            <sz val="8"/>
            <rFont val="Tahoma"/>
            <family val="2"/>
          </rPr>
          <t>explicar por que no se ha iniciado la ejecución de la iniciativa.</t>
        </r>
      </text>
    </comment>
    <comment ref="N18" authorId="0">
      <text>
        <r>
          <rPr>
            <b/>
            <sz val="8"/>
            <rFont val="Tahoma"/>
            <family val="2"/>
          </rPr>
          <t>Registrar por favor el nombre de las revistas</t>
        </r>
      </text>
    </comment>
    <comment ref="U18" authorId="0">
      <text>
        <r>
          <rPr>
            <b/>
            <sz val="8"/>
            <rFont val="Tahoma"/>
            <family val="2"/>
          </rPr>
          <t>Según el plan de la iniciativa esta tuvo un presupuesto asignado para 2009 de 9 MM</t>
        </r>
      </text>
    </comment>
    <comment ref="N24" authorId="0">
      <text>
        <r>
          <rPr>
            <b/>
            <sz val="8"/>
            <rFont val="Tahoma"/>
            <family val="2"/>
          </rPr>
          <t>Registrar en forma resumida los nombres de estos eventos.</t>
        </r>
      </text>
    </comment>
    <comment ref="T25" authorId="0">
      <text>
        <r>
          <rPr>
            <b/>
            <sz val="8"/>
            <rFont val="Tahoma"/>
            <family val="2"/>
          </rPr>
          <t>Estos dos valores deben ser los mismos, puesto que el indicador expresa el porcentaje de avance de la iniciativa</t>
        </r>
      </text>
    </comment>
    <comment ref="K25" authorId="0">
      <text>
        <r>
          <rPr>
            <b/>
            <sz val="8"/>
            <rFont val="Tahoma"/>
            <family val="2"/>
          </rPr>
          <t>Estos dos valores deben ser los mismos, puesto que el indicador expresa el porcentaje de avance de la iniciativa</t>
        </r>
      </text>
    </comment>
    <comment ref="T27" authorId="0">
      <text>
        <r>
          <rPr>
            <b/>
            <sz val="8"/>
            <rFont val="Tahoma"/>
            <family val="2"/>
          </rPr>
          <t>Según el plan de la iniciativa , las reuniones con administración central entrarían en una "Fase preparatoria y conformación de comision", por lo tanto se puede calcular un porcentaje de avance.</t>
        </r>
      </text>
    </comment>
    <comment ref="R33" authorId="0">
      <text>
        <r>
          <rPr>
            <b/>
            <sz val="8"/>
            <rFont val="Tahoma"/>
            <family val="2"/>
          </rPr>
          <t xml:space="preserve">No se encuentra formulado el plan de esta iniciativa en el plan de acción del IEFD, en este caso, por favor elaborar dicho plan.
 </t>
        </r>
        <r>
          <rPr>
            <sz val="8"/>
            <rFont val="Tahoma"/>
            <family val="2"/>
          </rPr>
          <t xml:space="preserve">
</t>
        </r>
      </text>
    </comment>
    <comment ref="T38" authorId="0">
      <text>
        <r>
          <rPr>
            <b/>
            <sz val="8"/>
            <rFont val="Tahoma"/>
            <family val="2"/>
          </rPr>
          <t>Estos dos valores deben ser los mismos, puesto que el indicador expresa el porcentaje de avance de la iniciativa</t>
        </r>
      </text>
    </comment>
    <comment ref="K38" authorId="0">
      <text>
        <r>
          <rPr>
            <b/>
            <sz val="8"/>
            <rFont val="Tahoma"/>
            <family val="2"/>
          </rPr>
          <t>Estos dos valores deben ser los mismos, puesto que el indicador expresa el porcentaje de avance de la iniciativa</t>
        </r>
      </text>
    </comment>
  </commentList>
</comments>
</file>

<file path=xl/sharedStrings.xml><?xml version="1.0" encoding="utf-8"?>
<sst xmlns="http://schemas.openxmlformats.org/spreadsheetml/2006/main" count="561" uniqueCount="314">
  <si>
    <t>Dependencia</t>
  </si>
  <si>
    <t>No.</t>
  </si>
  <si>
    <t xml:space="preserve">Objetivo Estratégico </t>
  </si>
  <si>
    <t>Ámbitos de contribución</t>
  </si>
  <si>
    <t>Objetivo  de contribución</t>
  </si>
  <si>
    <t>Nombre Indicador para el objetivo de contribución</t>
  </si>
  <si>
    <t>Fórmula Indicador para el objetivo de contribución</t>
  </si>
  <si>
    <t>Variables asociadas Indicador para el objetivo de contribución</t>
  </si>
  <si>
    <t>Línea base de la dependencia para el indicador
(Situación 2008)</t>
  </si>
  <si>
    <t>Meta 2009</t>
  </si>
  <si>
    <t>Meta 2010</t>
  </si>
  <si>
    <t>Meta 2011</t>
  </si>
  <si>
    <t>Meta 2012
(Enero-Marzo)</t>
  </si>
  <si>
    <t>Meta trienio
(2009-2012)</t>
  </si>
  <si>
    <t>Meta 2016</t>
  </si>
  <si>
    <t>Iniciativa estratégica</t>
  </si>
  <si>
    <t>Responsable de la iniciativa</t>
  </si>
  <si>
    <t>Costo Iniciativa
Fondos Generales
Trienio</t>
  </si>
  <si>
    <t>Costo Iniciativa
Fondos Especiales
Trienio</t>
  </si>
  <si>
    <t>Costo Iniciativa
Estampilla
Trienio</t>
  </si>
  <si>
    <t>Costo Iniciativa
Fuentes Externas
Trienio</t>
  </si>
  <si>
    <t>Costo Iniciativa
Créditos
Trienio</t>
  </si>
  <si>
    <t xml:space="preserve">Costo Total-Iniciativa
Trienio </t>
  </si>
  <si>
    <t>Instituto de Educación Física y Deportes</t>
  </si>
  <si>
    <t>Aumentar la Transferencia de tecnología e innovación</t>
  </si>
  <si>
    <t>Focalización y Priorización de los procesos de transferencia de conocimiento con base en las necesidades de la región y el país.</t>
  </si>
  <si>
    <t>Focalizar la producción y transferencia del conocimiento con base en las necesidades de la región y del país.</t>
  </si>
  <si>
    <t xml:space="preserve">N. proyectos de investigación </t>
  </si>
  <si>
    <t>Programa de focalización y priorización de las necesidades de la región y el país</t>
  </si>
  <si>
    <t>Investigación.</t>
  </si>
  <si>
    <t>Aumento de los Contratos de asesorías, consultorías y de cooperación en Investigación, Desarrollo e Innovación con el sector público y privado.</t>
  </si>
  <si>
    <t>Consolidar la oferta de productos y servicios en investigación y extensión</t>
  </si>
  <si>
    <t xml:space="preserve">N. de contratos de asesorías, consultorias  </t>
  </si>
  <si>
    <t>Programa de gestión tecnológica</t>
  </si>
  <si>
    <t>Investigación-extensión</t>
  </si>
  <si>
    <t>Aumentar la prestación del servicio educación superior</t>
  </si>
  <si>
    <t>Fortalecimiento de  la Presencia institucional de la universidad en las regiones y el país.</t>
  </si>
  <si>
    <t>Consolidar  la presencia del instituto en las regiones y el pais</t>
  </si>
  <si>
    <t>N. de estudiantes matriculados</t>
  </si>
  <si>
    <t>Proyecto de induccion- Tutorias</t>
  </si>
  <si>
    <t>Jefatura académica</t>
  </si>
  <si>
    <t>Establecimiento de estructuras curriculares flexibles y actualizadas.</t>
  </si>
  <si>
    <t>Realizar ajustes curriculares al actual plan de formación</t>
  </si>
  <si>
    <t>% de avance al plan curricular</t>
  </si>
  <si>
    <t>Plan de ajuste Curricular</t>
  </si>
  <si>
    <t>Jefatura Académica</t>
  </si>
  <si>
    <t>Incrementar el reconocimiento nacional e internacional de los programas académicos</t>
  </si>
  <si>
    <t>Aumento de la Calidad  de los programas de pregrado y posgrado.</t>
  </si>
  <si>
    <t xml:space="preserve">Consolidar los procesos de evaluación,  autoevaluación y acreditación  social. </t>
  </si>
  <si>
    <t>N. de programas acreditados y reacreditados</t>
  </si>
  <si>
    <t xml:space="preserve">Plan de mantenimiento y mejoramiento de la Licenciatura </t>
  </si>
  <si>
    <t>Fortalecimiento de la Pertinencia social y laboral de programas de pregrado.</t>
  </si>
  <si>
    <t>Promover  la reglamentación del área profesional a través de ARCOFADER y las asociaciones de egresados</t>
  </si>
  <si>
    <t>N. de acuerdos con las universidades y asociaciones</t>
  </si>
  <si>
    <t>Proyecto de reglamentacion</t>
  </si>
  <si>
    <t xml:space="preserve">Dirección </t>
  </si>
  <si>
    <t>Generación de Nuevo Conocimiento (conocimiento de Frontera)</t>
  </si>
  <si>
    <t xml:space="preserve">Fomentar la publicación y visibilidad de los resultados de investigación.  </t>
  </si>
  <si>
    <t>N. de articulos publicados en revistas indexadas</t>
  </si>
  <si>
    <t>Plan de indexación de la revista</t>
  </si>
  <si>
    <t xml:space="preserve">Mejorar las relaciones nacionales e internacionales de la institución </t>
  </si>
  <si>
    <t>Aumento de la movilidad nacional e internacional de actores universitarios</t>
  </si>
  <si>
    <t>Promover la movilidad estudiantil y docente de la dependencia</t>
  </si>
  <si>
    <t>N. de estudiantes y docentes movilizados</t>
  </si>
  <si>
    <t>Plan de movilidad</t>
  </si>
  <si>
    <t>Investigación- Jefatura Académica</t>
  </si>
  <si>
    <t>Incremento de los Convenios de relación nacionales e internacionales.</t>
  </si>
  <si>
    <t>Establecer convenios a nivel local, nacional e internacional</t>
  </si>
  <si>
    <t xml:space="preserve">N. de convenios de cooperación </t>
  </si>
  <si>
    <t xml:space="preserve">Plan de relaciones interinstitucionales  </t>
  </si>
  <si>
    <t>Direccion</t>
  </si>
  <si>
    <t>2.0</t>
  </si>
  <si>
    <t>Consolidación del Portafolio integrado de productos y servicios institucionales</t>
  </si>
  <si>
    <t>Actualizar el portafolio del instituto</t>
  </si>
  <si>
    <t>N. de  actualizaciones del portafolio</t>
  </si>
  <si>
    <t>Portafolio de servicios</t>
  </si>
  <si>
    <t>Comunicaciones</t>
  </si>
  <si>
    <t>Mejora de la Integración entre  la universidad, la empresa, el Estado y la sociedad.</t>
  </si>
  <si>
    <t>Contribuir al desarrollo social mediante la interacción universidad - sociedad</t>
  </si>
  <si>
    <t>N. de personas beneficiadas por el desarrollo de convenios y contratos</t>
  </si>
  <si>
    <t>Plan de prácticas</t>
  </si>
  <si>
    <t>Coordinación de prácticas</t>
  </si>
  <si>
    <t>Aumentar la productividad institucional</t>
  </si>
  <si>
    <t>Incremento  de la productividad en formación</t>
  </si>
  <si>
    <t>Ofertar programas académicos de pregrado y posgrado</t>
  </si>
  <si>
    <t>N. de programas activos de pregrado y posgrado</t>
  </si>
  <si>
    <t xml:space="preserve">Plan de mantenimiento y mejoramiento de la licenciatura </t>
  </si>
  <si>
    <t>Incremento de la productividad en investigación</t>
  </si>
  <si>
    <t>Fomentar la divulgación de los  resultados de investigación</t>
  </si>
  <si>
    <t>N. de ponencias de docentes en eventos especializados académicos de divulgación nacional e internacional</t>
  </si>
  <si>
    <t xml:space="preserve">Programa de divulgación de la actividad investigativa </t>
  </si>
  <si>
    <t>Investigación</t>
  </si>
  <si>
    <t>Incremento de la productividad en extensión</t>
  </si>
  <si>
    <t>Mantener los standares de sistema de gestión de calidad de los programas de extensión.</t>
  </si>
  <si>
    <t>% de ejecución del Plan de  mantenimiento  y mejoramiento de los programas certificados de extensión</t>
  </si>
  <si>
    <t>Plan de mejoramiento y mantenimiento de los  programas certificados de extensión</t>
  </si>
  <si>
    <t>Coordinación de extensión</t>
  </si>
  <si>
    <t>Incremento de la Productividad en  Bienestar Universitario según resultados SUE.</t>
  </si>
  <si>
    <t>Gestionar la oferta de servicios recreo deportivas y culturales del Instituto de educación Física.</t>
  </si>
  <si>
    <t>N. de programas recreodeportivos y culturales ofrecidos</t>
  </si>
  <si>
    <t>Plan de Bienestar IUEF</t>
  </si>
  <si>
    <t>Coordinación Bienestar</t>
  </si>
  <si>
    <t>Adoptar un modelo de gestión integral</t>
  </si>
  <si>
    <t xml:space="preserve">Mejora en la articulación de las funciones sustantivas  de la universidad: investigación, docencia y extensión. </t>
  </si>
  <si>
    <t>Gestionar la implementación de la reforma administrativa</t>
  </si>
  <si>
    <t>N. de encuentros entre dirección y administración central</t>
  </si>
  <si>
    <t>Proyecto de adecuación de la reforma administrativa</t>
  </si>
  <si>
    <t>Dirección</t>
  </si>
  <si>
    <t>Consolidación del trabajo colaborativo entre las diferentes disciplinas académicas de la universidad. (Integración disciplinar - Inter y Transdisciplinar)</t>
  </si>
  <si>
    <t>Desarrollar proyectos con otras dependencias de la universidad</t>
  </si>
  <si>
    <t>N. de proyectos desarrollados con otras dependencias de la universidad</t>
  </si>
  <si>
    <t>Proyecto de identificacion de lineas comunes con otras areas de la universidad</t>
  </si>
  <si>
    <t>Consolidar los principios institucionales en la realización de las actividades universitarias</t>
  </si>
  <si>
    <t xml:space="preserve">Mejora de las condiciones de Convivencia en la institución. </t>
  </si>
  <si>
    <t>Promover el mejoramiento del clima organizacional.</t>
  </si>
  <si>
    <t>N. de encuentros de clima realizados</t>
  </si>
  <si>
    <t>Plan de clima organizacional</t>
  </si>
  <si>
    <t>Fortalecimiento  de los sistemas y procedimientos de Comunicación institucionales.</t>
  </si>
  <si>
    <t>Consolidar los sistemas de comunicación y divulgación del Instituto</t>
  </si>
  <si>
    <t xml:space="preserve">Porcentaje de desarrollo del plan de difusión y comunicación </t>
  </si>
  <si>
    <t>Plan de difusión y comunicación</t>
  </si>
  <si>
    <t xml:space="preserve">Comunicaciones </t>
  </si>
  <si>
    <t xml:space="preserve">Promover la diversidad cultural en el marco del respeto por el pluralismo y el ambiente </t>
  </si>
  <si>
    <t>Inclusión Étnico-Cultural. Espacios de participación para el desarrollo de proyectos culturales de las comunidades étnicas, LGBT, con discapacidad física, entre otras</t>
  </si>
  <si>
    <t>Desarrollar programas de extensión solidaria para personas con discapacidad</t>
  </si>
  <si>
    <t>N. de programas de extensión solidaria</t>
  </si>
  <si>
    <t>Programa de extensión solidaria</t>
  </si>
  <si>
    <t>Mejorar las capacidades y competencias del talento humano</t>
  </si>
  <si>
    <t>Aumento de la Calidad Docente mediante la formación doctoral y de maestría.</t>
  </si>
  <si>
    <t>Aumentar el numero de docentes  con titulo de maestria y doctorado</t>
  </si>
  <si>
    <t>N. de docentes con titulo de Maestria y Doctorado</t>
  </si>
  <si>
    <t>Proyecto de divulgación de oferta de posgrados</t>
  </si>
  <si>
    <t>Jefatura Academica</t>
  </si>
  <si>
    <t>Incremento de  Estímulos para el personal docente y administrativo.</t>
  </si>
  <si>
    <t>Otorgar  estimulos y  beneficios a la comunidad educativa.</t>
  </si>
  <si>
    <t>N. de personas beneficiadas (docentes  y administrativos)</t>
  </si>
  <si>
    <t>Programa de estímulos y beneficios</t>
  </si>
  <si>
    <t>Extension-jefatura</t>
  </si>
  <si>
    <t>Mejorar la capacidad tecnológica</t>
  </si>
  <si>
    <t>Optimización  del uso de los recursos tecnológicos.</t>
  </si>
  <si>
    <t>Realizar mantenimiento y mejoramiento a los recursos tecnológicos existentes</t>
  </si>
  <si>
    <t>% de ejecución del plan de mantenimiento y mejoramiento de los recursos tecnológicos</t>
  </si>
  <si>
    <t>Plan de mantenimiento y mejoramiento de los recursos tecnológicos</t>
  </si>
  <si>
    <t>Centro de cómputo</t>
  </si>
  <si>
    <t>Incorporación de las nuevas tecnologías  a  los procesos misionales</t>
  </si>
  <si>
    <t>Fortalecer el uso de las TIC</t>
  </si>
  <si>
    <t>N. de programas de pregrado, posgrado y educación continua con uso de TIC</t>
  </si>
  <si>
    <t>Programa de TIC</t>
  </si>
  <si>
    <t>Aumentar los recursos financieros</t>
  </si>
  <si>
    <t>Aumento de  Ingresos provenientes de fuentes de financiamiento diferentes al Estado.</t>
  </si>
  <si>
    <t>Gestionar  recursos en función de las necesidades académicas y  administrativas de la dependencia.</t>
  </si>
  <si>
    <t>Recursos captados</t>
  </si>
  <si>
    <t>3.400 millones</t>
  </si>
  <si>
    <t>3607 millones</t>
  </si>
  <si>
    <t>3.715  millones</t>
  </si>
  <si>
    <t>10.824 millones%</t>
  </si>
  <si>
    <t>Programa de gestion del portafolio</t>
  </si>
  <si>
    <t>Optimizar el uso financiero de los recursos</t>
  </si>
  <si>
    <t>Fortalecimiento en el Control de inversiones
institucionales.</t>
  </si>
  <si>
    <t>Administrar de forma adecuada los recursos  financieros  del IUEF</t>
  </si>
  <si>
    <t>% de ejecución del plan de control de recursos Financieros.</t>
  </si>
  <si>
    <t>Plan de control de recursos Financieros</t>
  </si>
  <si>
    <t>PLAN ACCIÓN 2009-2012</t>
  </si>
  <si>
    <t>INFORME DE GESTIÓN 2009</t>
  </si>
  <si>
    <t>Periodo a reportar</t>
  </si>
  <si>
    <t>Abril-Diciembre 2009</t>
  </si>
  <si>
    <t>Fecha de entrega del informe</t>
  </si>
  <si>
    <t xml:space="preserve">Instrucción: Por favor diligenciar la información que se solicita en las columnas resaltadas en color verde. </t>
  </si>
  <si>
    <t>Valor alcanzado 2009</t>
  </si>
  <si>
    <t>Porcentaje de Cumplimiento</t>
  </si>
  <si>
    <t>Descripción cuantitativa</t>
  </si>
  <si>
    <t>Descripción
 cualitativa</t>
  </si>
  <si>
    <t>Fuente de información</t>
  </si>
  <si>
    <t>Dificultades</t>
  </si>
  <si>
    <t xml:space="preserve">Acciones de mejora </t>
  </si>
  <si>
    <t>Porcentaje de ejecución de cada iniciativa</t>
  </si>
  <si>
    <r>
      <t xml:space="preserve"> Presupuesto Total por iniciativa en 2009
</t>
    </r>
    <r>
      <rPr>
        <b/>
        <sz val="10"/>
        <color indexed="10"/>
        <rFont val="Calibri"/>
        <family val="2"/>
      </rPr>
      <t>(Cifras en millones de pesos)</t>
    </r>
  </si>
  <si>
    <r>
      <t xml:space="preserve">Recursos Ejecutados por iniciativa en 2009
</t>
    </r>
    <r>
      <rPr>
        <b/>
        <sz val="10"/>
        <color indexed="10"/>
        <rFont val="Calibri"/>
        <family val="2"/>
      </rPr>
      <t>(Cifras en millones de pesos)</t>
    </r>
  </si>
  <si>
    <t>Porcentaje de Ejecución Presupuestal</t>
  </si>
  <si>
    <t>Observaciones generales</t>
  </si>
  <si>
    <r>
      <t xml:space="preserve"> Fondos Generales
</t>
    </r>
    <r>
      <rPr>
        <b/>
        <sz val="10"/>
        <color indexed="10"/>
        <rFont val="Calibri"/>
        <family val="2"/>
      </rPr>
      <t>(Cifras en millones de pesos)</t>
    </r>
  </si>
  <si>
    <r>
      <t xml:space="preserve"> Fondos Especiales
</t>
    </r>
    <r>
      <rPr>
        <b/>
        <sz val="10"/>
        <color indexed="10"/>
        <rFont val="Calibri"/>
        <family val="2"/>
      </rPr>
      <t>(Cifras en millones de pesos)</t>
    </r>
  </si>
  <si>
    <r>
      <t xml:space="preserve">Estampilla
</t>
    </r>
    <r>
      <rPr>
        <b/>
        <sz val="10"/>
        <color indexed="10"/>
        <rFont val="Calibri"/>
        <family val="2"/>
      </rPr>
      <t>(Cifras en millones de pesos)</t>
    </r>
  </si>
  <si>
    <r>
      <t xml:space="preserve">Fuentes Externas
</t>
    </r>
    <r>
      <rPr>
        <b/>
        <sz val="10"/>
        <color indexed="10"/>
        <rFont val="Calibri"/>
        <family val="2"/>
      </rPr>
      <t>(Cifras en millones de pesos)</t>
    </r>
  </si>
  <si>
    <r>
      <t xml:space="preserve">Créditos
</t>
    </r>
    <r>
      <rPr>
        <b/>
        <sz val="10"/>
        <color indexed="10"/>
        <rFont val="Calibri"/>
        <family val="2"/>
      </rPr>
      <t>(Cifras en millones de pesos)</t>
    </r>
  </si>
  <si>
    <t>Total</t>
  </si>
  <si>
    <t>Rectoría</t>
  </si>
  <si>
    <t>“Una universidad comprometida con el conocimiento por una sociedad equitativa e incluyente”</t>
  </si>
  <si>
    <t>Medellín, diciembre de 2009</t>
  </si>
  <si>
    <t>Informe de Gestión
Instituto Universitario de Educación Física y Deportes</t>
  </si>
  <si>
    <t>Plan de desarrollo del area de la salud</t>
  </si>
  <si>
    <t>INSTITUTO UNIVERSITARIO DE EDUCACIÓN FÍSICA Y DEPORTES</t>
  </si>
  <si>
    <t xml:space="preserve">Los proyectos incluyeron temáticas relacionadas con problemáticas de formación del profesorado, currículo, pedagogía, prácticas corporales, actividad física y salud, entrenamiento deportivo, administración deportiva y problematicas sociales como el desplazamiento y el ideal estético.  </t>
  </si>
  <si>
    <t>Cicidep (fichas técnicas)</t>
  </si>
  <si>
    <t>Vincular a los  grupos de investigación, con diversos organismos de cooperación internacional e instituciones nacionales  que posibiliten para el 2009  asegurar recursos de investigación.</t>
  </si>
  <si>
    <t xml:space="preserve">Poco acceso a fuentes de financiación externa y escasa transferencia tecnológica y de conocimeinto a la sociedad.  </t>
  </si>
  <si>
    <t xml:space="preserve">Implementación del programa de gestion tecnologica </t>
  </si>
  <si>
    <t>sumatoria de artículos publicados en revistas indexadas</t>
  </si>
  <si>
    <t xml:space="preserve">Se publicó en dos revistas internacionales homologadas  por Publindex </t>
  </si>
  <si>
    <t>Cicidep (actas de finalización)</t>
  </si>
  <si>
    <t xml:space="preserve">Poco reconocimiento de la importancia de publicar en Base ISI dado por la falta de competencias linguísticas en inglés y el  bajo número de revistas relacionasdas con el área.  </t>
  </si>
  <si>
    <t xml:space="preserve">Implementar el proyecto de promoción de publicaciones </t>
  </si>
  <si>
    <t xml:space="preserve">Implementar el plan de relaciones interinstitucionales </t>
  </si>
  <si>
    <t>CICIDEP Actas Comité Técnico y actas de finalización</t>
  </si>
  <si>
    <t xml:space="preserve">Implementación del programa de divulgacion de la actividad investigativa </t>
  </si>
  <si>
    <t xml:space="preserve">Falta producir mas escritos a partir de las publicaciones y ampliar la divulgación de la participación de los investigadores en eventos. </t>
  </si>
  <si>
    <t>Las otras dependencias son Salud ocupacional, prosa, bienestar y la Facultad de Economia</t>
  </si>
  <si>
    <t>CICIDEP (Actas de inicio)</t>
  </si>
  <si>
    <t>Falta consolidar estas relaciones para continuar eralizando acciones conjuntas.</t>
  </si>
  <si>
    <t>Evaluar de forma conjunta los desarrollos  y proyecciones de las alianzas realizadas.</t>
  </si>
  <si>
    <t>Actas, fotografias, listados de asistencia, archivos digitales, trofeos, reconocimientos.</t>
  </si>
  <si>
    <t xml:space="preserve">La falta recursos económicos para apoyar más actividades, Las actividades de tipo laboral y académica que deben desarrollar los estudiantes, dificultan su participación en eventos, Los deficientes sistemas de comunicación establecidos por la oficina de Tiempo Libre para informar sus programaciones, La falta de espacios por la reforma física adelantada en la Ciudadela Robledo, La anormalidad académica estudiantil.
</t>
  </si>
  <si>
    <t>Promover reuniones con la oficina de deportes y tiempo libre de la universidad, Promover la estrategia de voluntarios, Establecer alianzas estratégicas con las otras dependencias de Ciudadela Robledo.</t>
  </si>
  <si>
    <t xml:space="preserve">CICIDEP (actas de inicio).Archivo coordianción de prácticas. Archivos en la Coordinacion de Regionalizacion del Instituto. </t>
  </si>
  <si>
    <t xml:space="preserve">Sumatoria de instituciones con quienes se realizaron proyectos de investigación, prácticas y convenios de coperación y prestación de servicios. </t>
  </si>
  <si>
    <t>Selección adecuada de los centro de práctica, evaluación del proceso de práctica pedagógica. Mayor acompañamiento a las instituciones buscando mejor desarrollo organizacional. Formulación del Plan de Prácticas</t>
  </si>
  <si>
    <t xml:space="preserve">Sumatoria de proyectos en ejecución </t>
  </si>
  <si>
    <t>Sumatoria de actividades realizadas para le mejoramiento del clima organizacional</t>
  </si>
  <si>
    <t>Dirección y Comunicaciones</t>
  </si>
  <si>
    <t>Formulación  del plan de clima organizacional del Instituto y gestión de recursos para su ejecución</t>
  </si>
  <si>
    <t xml:space="preserve">Presentación del Balance social 2008, Celebracion del dia de la secretaria, Encuentro de dia del profesor, cinco encuentros de formulación del Plan de Acción 2009-2012,, integracion organizadores Expomotricidad 2009, 2 Encuentros de fin de año. </t>
  </si>
  <si>
    <t xml:space="preserve">Falta de direccionamiento, asesoría y recursos por parte de la Universidad para el desarrollo de las iniciativas internas para el mejoramiento del clima organizacional </t>
  </si>
  <si>
    <t xml:space="preserve">Tres talleres diagnósticos </t>
  </si>
  <si>
    <t>Documento de sistematización de los talleres diagnósticos para el  Plan de Acción 2009-2012 (Oficina de Planeación)</t>
  </si>
  <si>
    <t xml:space="preserve">El desarrollo de Expomotricidad 2009 impidió  la implementación de otras acciones previstas por el área de Comunicaciones para el cumplimiento de las iniciativas estratégicas trazadas para la construcción del Plan  </t>
  </si>
  <si>
    <t>En febrero se implementará en el Instituto un instrumento para enriquecer la fase el diagnóstica del Plan</t>
  </si>
  <si>
    <t xml:space="preserve">El diagnóstico para la realización del Plan de Acción 2009-2012 fue un importante insumo para identificar algunas de las debilidades y fortalezas del Instituto en materia de comunicaciones </t>
  </si>
  <si>
    <t>1 Club de capoeira, 1 Natillada, 1 salida docentes fin de año, 1 festival de cuenteria , 1 Participación en fase zonales de juegos deportivos Interfacultades, 2 Despedidas de graduandos, 4 Torneos de Bolos, 1 Día del deporte y la recreación, 2 Taller de bailes tropicales, 1 Celebración día de la mujer, 1 Tarde de talentos, 1 Participación en juegos tradicionales de la calle en Caldas, 1 día del desafío, 1 Congreso Argentina, 1 Encuentro deportivo Ecuador, 1 encuentro de egresados, 1 inauguracion sede Robledo, 1 Capacitación para .Conjunto de actividades de tipo social, cultural, recreativas y deportivas que pretendieron desarrollar en la comunidad academica del instituto conductas de integeracion, socializacion y formacion con miras a promover un ambiente organizacional apto para un buen desarrollo academico</t>
  </si>
  <si>
    <t>Juegos Suramericanos 2010, 1 día del educador físico, 1 salida recreo-deportiva Expomotricidad logística, 1 tarde artística y cultural con grupos artísticos del a universidad (danzas y estudiantina)</t>
  </si>
  <si>
    <t>Sumatoria de estudiantes matriculados en el año</t>
  </si>
  <si>
    <t xml:space="preserve">Medellín, Licenciatura..1487 Oriente….. 119   Turbo………..126     Yarumal……100    Caucasia...…95   Medellin entrenamiento 28   Maestria…17             </t>
  </si>
  <si>
    <t>El tiempo con el que disponen los docentes para las reuniones y el poco personal vinculado para desarrollar estos procesos.</t>
  </si>
  <si>
    <t>Conformar un nuevo comité de reacreditación con carácter permanente y para todos los programas del Instituto.</t>
  </si>
  <si>
    <t>Bases de datos (excel) comité de práctica. Coordinación de regionalización. Informes presentados por cada docente asesor de practica. Archivos Dirección y memorias expomotricidad, archivo gestión financiera.</t>
  </si>
  <si>
    <t>Realizar programas de motivación y sensibilización a la segunda lengua.</t>
  </si>
  <si>
    <t>Documentos de la Dirección de Planeación</t>
  </si>
  <si>
    <t>Lentitud, concertación entre las dependencias, falta llegar a nuevos acuerdos con planeación.</t>
  </si>
  <si>
    <t>Hacer un proyecto para laciudadela Robledo.</t>
  </si>
  <si>
    <t>Se realizaron dos reuniones con el rector y cuatro con Planeación y tres en laciudadela robledo para realizar un proceso de analisis, valoración, concertación de una nueva alternativa de propuesta para toda la ciudadela Robledo.</t>
  </si>
  <si>
    <t>Información a la comunidad, se estableciò un plan de prioridades de la inversión, se ese buscó cofinanciación para la inversion y se invirtió priorizando docencia y apoyo a profesores y estudiantes para socializar sus productos académicos.</t>
  </si>
  <si>
    <t>Gestión finnaciera del Instituto y Dirección</t>
  </si>
  <si>
    <t>Crecimiento del adependencia que genera muchas demandas.</t>
  </si>
  <si>
    <t>Hacer el Plan de control de recursos financieros</t>
  </si>
  <si>
    <t xml:space="preserve">En Investigación: Falta consolidar las relaciones interinstitucionales para proyectar acciones a mediano y largo plazo . EN prácticas regionales: Por el desarrollo de algunas areas en los municipios, en las que se deben hacer practica, no es posible la firma de un convenio ya que pueden haber muy pocas organizaciones y de las que hay algunas no tienen la reglamentacion juridica necesaria..los acuerdos entre las partes, dependencia de los ingresos del centro de costo 8853 Posgrados </t>
  </si>
  <si>
    <t>Corresponde a los profesores y estudiantes y personal administrativo beneficiarios de programas recreodepoertivos ofreciodos por el centro.</t>
  </si>
  <si>
    <t xml:space="preserve">Archivo centro de extensión </t>
  </si>
  <si>
    <t xml:space="preserve">A la fecha en el  centro  de Extensión se han realizado reformas y ajustes al sistema de gestion de calidad de acuerdo a las auditorias internas y por las auditorias de otorgamiento y seguimiento realizadas por el ICONTEC.  </t>
  </si>
  <si>
    <t>Actas,  auditorías internas, auditorias externas  ICONTEC</t>
  </si>
  <si>
    <t>Según Plan de mejoramiento del SGC.</t>
  </si>
  <si>
    <t>La población de las diferentes instituciones y comunidades se benefician de los diferentes proyectos y programas que se desarrollan desde el área, cada estudiante hace presencia en gupos masivos bien sea de estudiantes de instituciones educativas, adultos mayores, niños, etc. Inem, Amigos de los limitados, fumpar para actividades de extensión.</t>
  </si>
  <si>
    <t>9 (INV)+55 (PRACTICAS)+ 45 (regiones)+ 7 (Dirdeccion)+ 1 posgrados+3 extensiònEN iNVESTIGACIÓN: Se realizaron vinculos con 3 instituciones universitarias internacionales (USA, Brasil y Argentina) y 10 instituciones nacionales y locales de las sectores de educación, salud y deporte. en PRACTICAS: también están de convenios para el desarrollo de las practicas en las regiones de Bajo Cauca, Norte y Oriente y en Medellín. Convenios con Coldeportes, 3 con Indeportes, Inder Medellín, Comfenalco, Secretaría de Educación de Medellín en el marco de Expomotricidad, Convenio con la U Nacional para formación de docente en la maestría.</t>
  </si>
  <si>
    <t>Diplomado de capacitación a maestros en ejercicio con la Secretaria Departamental de Educación y Cultura. Corresponde acontratos firmados con; Allus (2), Area Metropolitana(1), Fumpar(1), Inder Medellín (2), Sec. Salud Medellín (1), Sec. Ed. Medellín (4), Une Telecomunicaciones (2), Epm (1)</t>
  </si>
  <si>
    <t>Centro de extension y jefatura de Investigación</t>
  </si>
  <si>
    <t>Se continúa con la acreditación del programa de Licenciatura en Educación fisica.</t>
  </si>
  <si>
    <t>Sumatoria de proyectos en ejecuciòn</t>
  </si>
  <si>
    <t>Desarrollo de proyectos de investigación uno con economia y otro con Educaión y desarrollo de un proyecto de adecuación administrativa con Nutrición y ciencias agrarias y  plan de desarrollo de area de la salud.</t>
  </si>
  <si>
    <t>Centro de investigaciones, Dirección.</t>
  </si>
  <si>
    <t>Lentitud en los procesos de acuerdo.</t>
  </si>
  <si>
    <t>Archivo centro de extensión IUEF.</t>
  </si>
  <si>
    <t xml:space="preserve">Sumatoria de contratos de extension e investigacion realizados. </t>
  </si>
  <si>
    <t>Gestión financiera IUEF</t>
  </si>
  <si>
    <t>No se ha logrado avanzar a la fecha</t>
  </si>
  <si>
    <t>Formualr y ejecutar el Plan de mantenimiento y mejoramiento de los recursos tecnológicos</t>
  </si>
  <si>
    <t>Los tiempos y las actividades que ello implica</t>
  </si>
  <si>
    <t>Articular el ajuste curricular en posgrados al ajuste de todos los programas de la dependencia</t>
  </si>
  <si>
    <t xml:space="preserve">Relación entre el 100% del ajuste curriculal y lo avanzado a la fecha </t>
  </si>
  <si>
    <t>Archivo de Posgrados, Jefatura académica</t>
  </si>
  <si>
    <t>Porcentaje de la relación entre el 100% y el avance a la fecha</t>
  </si>
  <si>
    <t>Recursos captados por la realización de convenios y el desarrollo de actividades recreodeportivas de extensión.</t>
  </si>
  <si>
    <t>Implementación del programa de focalización y priorizacion de las necesidades de  la región y el país</t>
  </si>
  <si>
    <t>NA</t>
  </si>
  <si>
    <t>Escasos recursos económicos por parte de los estudiantes y la Universidad para asumir los programas de movilidad.</t>
  </si>
  <si>
    <t>Inclusión de la movilidad como un aspecto a financiar por parte de los grupos mediante lel desarrollo de proyectos de investigaciòn.</t>
  </si>
  <si>
    <t>28000(rpracticas med) + 18000(regiones)
El dato emerge de la sumatoria de las personas atendidas por cada estudiante y en cada institucion donde se realizan las practicas. En Medellín, se intervino en un promedio de 70 centros de práctica, con la participación de 120 cooperadores externos con 450 practicantes.</t>
  </si>
  <si>
    <t>El acompañamiento de los cooperadores externos al profceso de formación, la asistencia las reuniones, el desplazamiento de los asesores de práctica y los auxilios o apoyos a los estudiantes. En las regiones Bajo desarrollo organizacional en algunos  municipios.</t>
  </si>
  <si>
    <t>Ejecutar el Plan de desarrollo del Area de la salud.</t>
  </si>
  <si>
    <t xml:space="preserve">Explicar por favor por qué no se logro la meta propuesta. </t>
  </si>
  <si>
    <t>Presupuesto asignado  en el plan de cada iniciativa</t>
  </si>
  <si>
    <t xml:space="preserve">No se encuentra formulado el plan de esta iniciativa en el plan de acción del IEFD, en este caso, por favor elaborar dicho plan.
</t>
  </si>
  <si>
    <t>No se encuentra formulado el plan de esta iniciativa en el plan de acción del IEFD, en este caso, por favor elaborar dicho plan.</t>
  </si>
  <si>
    <t>Fecha inicio del plan de la iniciativa</t>
  </si>
  <si>
    <t>No registra fecha</t>
  </si>
  <si>
    <t>Se logro desarrollar la actividad prevista en la inicativa estratégica del encuentro nacional en Expomotricidad 2009</t>
  </si>
  <si>
    <t>Se desarrollaron contratos que venian desde otros años, más no se ha iniciado la iniciativa estratégica inicia en el 2010.</t>
  </si>
  <si>
    <t>Se desarrollo todo el proceso de sensibilización, aplicación y evaluación</t>
  </si>
  <si>
    <t>Se ha avanzado el 5% en el ajuste curricular del programa de pregrado de la licenciatura en ducación fisica y el 70% en posgrado, ya que de 4 programas , se ha hecho ajuste curricular a 3 de ellos: Esp. En Entre/ dptivo, Admon dptiva y Act. Fca.</t>
  </si>
  <si>
    <t>Se logro avanzar en el desarrollo de los encuentros de circulos académicos y revisiones documentales de posgrado.</t>
  </si>
  <si>
    <t xml:space="preserve">Archivos jefatura academica </t>
  </si>
  <si>
    <t>Se logró la edicion de la revista semestralmente y desatrasar su publicación</t>
  </si>
  <si>
    <t>Se movilizaron  a nivel internacional cinco (5) estudiantes de pregrado y a nivel nacional 14 estudiantes. Tambien se movilizaron 5 docentes.</t>
  </si>
  <si>
    <t>Sumatoria de estudiantes y docentes movilizados</t>
  </si>
  <si>
    <t>Se desarrollaron las actividades previstas de información y asesorias sobre la movilidad.</t>
  </si>
  <si>
    <t>Se ha nrealizado encuentros evaluativos que permiten ir consolidando la fase diagnóstica y la definición de actores institucionales.</t>
  </si>
  <si>
    <t>Sumatoria de programas de pregrado y posgrado activos</t>
  </si>
  <si>
    <t>Dominio de segunda lengua por parte de los aspirantes a la maestría.</t>
  </si>
  <si>
    <t>Información de matriculas vicedocencia</t>
  </si>
  <si>
    <t>Se ha logrado el desarrollo del plan para el año 2009, en lo relacionado con encuentros con docentes y talleres evaluativos.</t>
  </si>
  <si>
    <t>Sumatoria de certificados presentados por investigadores</t>
  </si>
  <si>
    <t>Se ha avanzado en la recolección de información</t>
  </si>
  <si>
    <t>El centro de Extension cuenta con un plan de mejoramiento para dar mantenimiento del SGC. Y el cual es revizado cada año.</t>
  </si>
  <si>
    <t>Asimilación de algunos de los actores  responsables de procesos, para la implementación del sistema.</t>
  </si>
  <si>
    <t>Se ha adelantado el proceso de revisión documental</t>
  </si>
  <si>
    <t>Se  han adelantado acciones diagnósticas necesarias para la formulación del plan</t>
  </si>
  <si>
    <t>Se han adelantado actividades de revisión documental de la normativa de bienestar y elementos del diagnóstico institucional.</t>
  </si>
  <si>
    <t>Se avanzó en la fase preparatoria y de conformación de la comisión.</t>
  </si>
  <si>
    <t>Sumatoria de programas ofrecidos</t>
  </si>
  <si>
    <t xml:space="preserve">Programa edufines, Programa de acondicionamiento físico para personas con artritis rematoidea, programa proyección pedagógica, programa de actividades acuaticas para niños y niñas con paralisis cerebral </t>
  </si>
  <si>
    <t>Se ha vanzado en la recolección de información evaluativa del programa</t>
  </si>
  <si>
    <t xml:space="preserve">Presentacion de avances y resultados de investigación en eventos locales, regionales, nacionales e inetrnacionales  </t>
  </si>
  <si>
    <t>Durante el año estuvieron activos los programas de pregrado delicenciatura en educación física y el pregrado en entrenamiento deportivo, asi mismo estuvo activo el programa de maestria en motricidad-desarrollo humano.</t>
  </si>
  <si>
    <t>Se cuenta con elementos diagnósticos y se avanzó en perfil de propuestas.</t>
  </si>
  <si>
    <t>Se avanzó en el diagnósico de la situación financiera de la dependencia  y en parte de la formulación del plan.</t>
  </si>
  <si>
    <t>En el año 2009 se avanzó en la ubicación del abase de datos del sector y la realización de visitas.</t>
  </si>
  <si>
    <t>Se dará inicio a esta iniciativa en el año 2010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</si>
</sst>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quot;$&quot;\ #,##0.0"/>
    <numFmt numFmtId="182" formatCode="&quot;$&quot;#,##0"/>
    <numFmt numFmtId="183" formatCode="&quot;$&quot;#,##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240A]dddd\,\ dd&quot; de &quot;mmmm&quot; de &quot;yyyy"/>
  </numFmts>
  <fonts count="59">
    <font>
      <sz val="11"/>
      <color theme="1"/>
      <name val="Calibri"/>
      <family val="2"/>
    </font>
    <font>
      <sz val="11"/>
      <color indexed="8"/>
      <name val="Calibri"/>
      <family val="2"/>
    </font>
    <font>
      <b/>
      <sz val="10"/>
      <color indexed="8"/>
      <name val="Calibri"/>
      <family val="2"/>
    </font>
    <font>
      <b/>
      <sz val="10"/>
      <name val="Calibri"/>
      <family val="2"/>
    </font>
    <font>
      <sz val="10"/>
      <color indexed="8"/>
      <name val="Calibri"/>
      <family val="2"/>
    </font>
    <font>
      <sz val="10"/>
      <name val="Calibri"/>
      <family val="2"/>
    </font>
    <font>
      <b/>
      <sz val="14"/>
      <color indexed="8"/>
      <name val="Calibri"/>
      <family val="2"/>
    </font>
    <font>
      <b/>
      <sz val="12"/>
      <color indexed="8"/>
      <name val="Calibri"/>
      <family val="2"/>
    </font>
    <font>
      <b/>
      <sz val="8"/>
      <name val="Tahoma"/>
      <family val="2"/>
    </font>
    <font>
      <b/>
      <sz val="10"/>
      <color indexed="10"/>
      <name val="Calibri"/>
      <family val="2"/>
    </font>
    <font>
      <b/>
      <sz val="9"/>
      <name val="Tahoma"/>
      <family val="2"/>
    </font>
    <font>
      <sz val="12"/>
      <color indexed="8"/>
      <name val="Times New Roman"/>
      <family val="1"/>
    </font>
    <font>
      <sz val="11"/>
      <color indexed="8"/>
      <name val="Arial Narrow"/>
      <family val="2"/>
    </font>
    <font>
      <sz val="14"/>
      <color indexed="9"/>
      <name val="Verdana"/>
      <family val="2"/>
    </font>
    <font>
      <sz val="28"/>
      <color indexed="8"/>
      <name val="Calibri"/>
      <family val="2"/>
    </font>
    <font>
      <b/>
      <sz val="16"/>
      <color indexed="8"/>
      <name val="Calibri"/>
      <family val="2"/>
    </font>
    <font>
      <sz val="14"/>
      <color indexed="8"/>
      <name val="Verdana"/>
      <family val="2"/>
    </font>
    <font>
      <sz val="18"/>
      <color indexed="8"/>
      <name val="Calibri"/>
      <family val="2"/>
    </font>
    <font>
      <sz val="8"/>
      <name val="Tahoma"/>
      <family val="2"/>
    </font>
    <font>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alibri"/>
      <family val="2"/>
    </font>
    <font>
      <sz val="11"/>
      <name val="Calibri"/>
      <family val="2"/>
    </font>
    <font>
      <sz val="7"/>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14DAC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15">
    <xf numFmtId="0" fontId="0" fillId="0" borderId="0" xfId="0" applyFont="1" applyAlignment="1">
      <alignment/>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3" fontId="2" fillId="33" borderId="10" xfId="0" applyNumberFormat="1" applyFont="1" applyFill="1" applyBorder="1" applyAlignment="1">
      <alignment horizontal="left" vertical="center" wrapText="1"/>
    </xf>
    <xf numFmtId="180" fontId="2"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0" xfId="0" applyFont="1" applyFill="1" applyAlignment="1">
      <alignment horizontal="left" vertical="center" wrapText="1"/>
    </xf>
    <xf numFmtId="0" fontId="5" fillId="33" borderId="0" xfId="0" applyFont="1" applyFill="1" applyAlignment="1">
      <alignment horizontal="left" vertical="center" wrapText="1"/>
    </xf>
    <xf numFmtId="3" fontId="4" fillId="33" borderId="0" xfId="0" applyNumberFormat="1" applyFont="1" applyFill="1" applyAlignment="1">
      <alignment horizontal="left" vertical="center" wrapText="1"/>
    </xf>
    <xf numFmtId="180" fontId="4" fillId="33" borderId="0" xfId="0" applyNumberFormat="1" applyFont="1" applyFill="1" applyAlignment="1">
      <alignment horizontal="left" vertical="center" wrapText="1"/>
    </xf>
    <xf numFmtId="3" fontId="2" fillId="33" borderId="0" xfId="0" applyNumberFormat="1" applyFont="1" applyFill="1" applyAlignment="1">
      <alignment horizontal="left" vertical="center" wrapText="1"/>
    </xf>
    <xf numFmtId="180" fontId="2" fillId="33" borderId="0" xfId="0" applyNumberFormat="1" applyFont="1" applyFill="1" applyAlignment="1">
      <alignment horizontal="left" vertical="center" wrapText="1"/>
    </xf>
    <xf numFmtId="0" fontId="0" fillId="0" borderId="0" xfId="0" applyFill="1" applyAlignment="1">
      <alignment/>
    </xf>
    <xf numFmtId="0" fontId="4" fillId="33" borderId="0" xfId="0" applyFont="1" applyFill="1" applyBorder="1" applyAlignment="1">
      <alignment vertical="top" wrapText="1"/>
    </xf>
    <xf numFmtId="0" fontId="4" fillId="33" borderId="0" xfId="0" applyFont="1" applyFill="1" applyAlignment="1">
      <alignment vertical="top" wrapText="1"/>
    </xf>
    <xf numFmtId="0" fontId="6" fillId="33" borderId="0" xfId="0" applyFont="1" applyFill="1" applyAlignment="1">
      <alignment horizontal="center" vertical="top" wrapText="1"/>
    </xf>
    <xf numFmtId="0" fontId="6" fillId="33"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1" xfId="0" applyFont="1" applyFill="1" applyBorder="1" applyAlignment="1">
      <alignment horizontal="center" vertical="center" wrapText="1"/>
    </xf>
    <xf numFmtId="14" fontId="4" fillId="33" borderId="0" xfId="0" applyNumberFormat="1" applyFont="1" applyFill="1" applyAlignment="1">
      <alignment vertical="top" wrapText="1"/>
    </xf>
    <xf numFmtId="0" fontId="4" fillId="33" borderId="0" xfId="0" applyFont="1" applyFill="1" applyAlignment="1">
      <alignment horizontal="center" vertical="top" wrapText="1"/>
    </xf>
    <xf numFmtId="9" fontId="4" fillId="33" borderId="0" xfId="52" applyFont="1" applyFill="1" applyAlignment="1">
      <alignment horizontal="center" vertical="top" wrapText="1"/>
    </xf>
    <xf numFmtId="0" fontId="2" fillId="13" borderId="11" xfId="0" applyFont="1" applyFill="1" applyBorder="1" applyAlignment="1">
      <alignment horizontal="left" vertical="center" wrapText="1"/>
    </xf>
    <xf numFmtId="15" fontId="2" fillId="13" borderId="11" xfId="0" applyNumberFormat="1" applyFont="1" applyFill="1" applyBorder="1" applyAlignment="1">
      <alignment horizontal="center" vertical="center" wrapText="1"/>
    </xf>
    <xf numFmtId="0" fontId="4" fillId="34" borderId="0" xfId="0" applyFont="1" applyFill="1" applyAlignment="1">
      <alignment horizontal="left" vertical="center" wrapText="1"/>
    </xf>
    <xf numFmtId="0" fontId="7" fillId="34" borderId="0" xfId="0" applyFont="1" applyFill="1" applyBorder="1" applyAlignment="1">
      <alignment horizontal="left" vertical="top" wrapText="1"/>
    </xf>
    <xf numFmtId="0" fontId="7" fillId="34" borderId="0" xfId="0" applyFont="1" applyFill="1" applyBorder="1" applyAlignment="1">
      <alignment horizontal="center" vertical="top" wrapText="1"/>
    </xf>
    <xf numFmtId="0" fontId="4" fillId="34" borderId="0" xfId="0" applyFont="1" applyFill="1" applyAlignment="1">
      <alignment vertical="top" wrapText="1"/>
    </xf>
    <xf numFmtId="0" fontId="4" fillId="34" borderId="0" xfId="0" applyFont="1" applyFill="1" applyAlignment="1">
      <alignment horizontal="center" vertical="top" wrapText="1"/>
    </xf>
    <xf numFmtId="9" fontId="4" fillId="34" borderId="0" xfId="52" applyFont="1" applyFill="1" applyAlignment="1">
      <alignment horizontal="center" vertical="top" wrapText="1"/>
    </xf>
    <xf numFmtId="0" fontId="5" fillId="34" borderId="0" xfId="0" applyFont="1" applyFill="1" applyAlignment="1">
      <alignment horizontal="left" vertical="center" wrapText="1"/>
    </xf>
    <xf numFmtId="3" fontId="4" fillId="34" borderId="0" xfId="0" applyNumberFormat="1" applyFont="1" applyFill="1" applyAlignment="1">
      <alignment horizontal="left" vertical="center" wrapText="1"/>
    </xf>
    <xf numFmtId="180" fontId="4" fillId="34" borderId="0" xfId="0" applyNumberFormat="1" applyFont="1" applyFill="1" applyAlignment="1">
      <alignment horizontal="left" vertical="center" wrapText="1"/>
    </xf>
    <xf numFmtId="0" fontId="4" fillId="33" borderId="12" xfId="0" applyFont="1" applyFill="1" applyBorder="1" applyAlignment="1">
      <alignment vertical="top"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0" fontId="6" fillId="33" borderId="0" xfId="0" applyFont="1" applyFill="1" applyBorder="1" applyAlignment="1">
      <alignment vertical="center" wrapText="1"/>
    </xf>
    <xf numFmtId="0" fontId="4" fillId="0" borderId="10" xfId="0" applyFont="1" applyFill="1" applyBorder="1" applyAlignment="1">
      <alignment horizontal="center" vertical="top" wrapText="1"/>
    </xf>
    <xf numFmtId="9" fontId="4" fillId="33" borderId="10" xfId="52" applyFont="1" applyFill="1" applyBorder="1" applyAlignment="1">
      <alignment horizontal="center" vertical="top" wrapText="1"/>
    </xf>
    <xf numFmtId="0" fontId="4" fillId="33" borderId="10" xfId="0" applyFont="1" applyFill="1" applyBorder="1" applyAlignment="1">
      <alignment horizontal="center" vertical="top" wrapText="1"/>
    </xf>
    <xf numFmtId="9" fontId="4" fillId="33" borderId="10" xfId="0" applyNumberFormat="1" applyFont="1" applyFill="1" applyBorder="1" applyAlignment="1">
      <alignment horizontal="center" vertical="top" wrapText="1"/>
    </xf>
    <xf numFmtId="0" fontId="2" fillId="35" borderId="10" xfId="0" applyFont="1" applyFill="1" applyBorder="1" applyAlignment="1">
      <alignment horizontal="center" vertical="center" wrapText="1"/>
    </xf>
    <xf numFmtId="180" fontId="4" fillId="33"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top" wrapText="1"/>
    </xf>
    <xf numFmtId="9" fontId="4" fillId="33" borderId="10" xfId="0" applyNumberFormat="1" applyFont="1" applyFill="1" applyBorder="1" applyAlignment="1">
      <alignment horizontal="left" vertical="top" wrapText="1"/>
    </xf>
    <xf numFmtId="0" fontId="4" fillId="33" borderId="10" xfId="0" applyFont="1" applyFill="1" applyBorder="1" applyAlignment="1" applyProtection="1">
      <alignment horizontal="left" vertical="top" wrapText="1"/>
      <protection locked="0"/>
    </xf>
    <xf numFmtId="0" fontId="4" fillId="33" borderId="10" xfId="0" applyFont="1" applyFill="1" applyBorder="1" applyAlignment="1" applyProtection="1">
      <alignment horizontal="center" vertical="top" wrapText="1"/>
      <protection locked="0"/>
    </xf>
    <xf numFmtId="0" fontId="5" fillId="33" borderId="10" xfId="0" applyFont="1" applyFill="1" applyBorder="1" applyAlignment="1">
      <alignment horizontal="left" vertical="top" wrapText="1"/>
    </xf>
    <xf numFmtId="181" fontId="4" fillId="0" borderId="10" xfId="0" applyNumberFormat="1" applyFont="1" applyFill="1" applyBorder="1" applyAlignment="1">
      <alignment horizontal="center" vertical="top" wrapText="1"/>
    </xf>
    <xf numFmtId="181" fontId="4" fillId="33" borderId="10" xfId="0" applyNumberFormat="1" applyFont="1" applyFill="1" applyBorder="1" applyAlignment="1">
      <alignment horizontal="center" vertical="top" wrapText="1"/>
    </xf>
    <xf numFmtId="182" fontId="4" fillId="33" borderId="10" xfId="0" applyNumberFormat="1" applyFont="1" applyFill="1" applyBorder="1" applyAlignment="1">
      <alignment horizontal="center" vertical="top" wrapText="1"/>
    </xf>
    <xf numFmtId="181" fontId="55" fillId="33" borderId="10" xfId="0" applyNumberFormat="1" applyFont="1" applyFill="1" applyBorder="1" applyAlignment="1">
      <alignment horizontal="center" vertical="top" wrapText="1"/>
    </xf>
    <xf numFmtId="0" fontId="0" fillId="33" borderId="0" xfId="0" applyFill="1" applyAlignment="1">
      <alignment/>
    </xf>
    <xf numFmtId="0" fontId="11" fillId="0" borderId="0" xfId="0" applyFont="1" applyAlignment="1">
      <alignment/>
    </xf>
    <xf numFmtId="0" fontId="12" fillId="33" borderId="0" xfId="0" applyFont="1" applyFill="1" applyAlignment="1">
      <alignment horizontal="center"/>
    </xf>
    <xf numFmtId="0" fontId="12" fillId="33" borderId="0" xfId="0" applyFont="1" applyFill="1" applyAlignment="1">
      <alignment/>
    </xf>
    <xf numFmtId="0" fontId="13" fillId="33" borderId="0" xfId="0" applyFont="1" applyFill="1" applyAlignment="1">
      <alignment/>
    </xf>
    <xf numFmtId="0" fontId="16" fillId="33" borderId="0" xfId="0" applyFont="1" applyFill="1" applyAlignment="1">
      <alignment horizontal="center"/>
    </xf>
    <xf numFmtId="0" fontId="16" fillId="0" borderId="0" xfId="0" applyFont="1" applyAlignment="1">
      <alignment horizontal="center"/>
    </xf>
    <xf numFmtId="0" fontId="0" fillId="34" borderId="0" xfId="0" applyFill="1" applyAlignment="1">
      <alignment/>
    </xf>
    <xf numFmtId="0" fontId="4" fillId="33" borderId="15" xfId="0" applyFont="1" applyFill="1" applyBorder="1" applyAlignment="1">
      <alignment horizontal="left" vertical="top" wrapText="1"/>
    </xf>
    <xf numFmtId="0" fontId="56" fillId="0" borderId="10" xfId="0" applyFont="1" applyBorder="1" applyAlignment="1">
      <alignment horizontal="justify" wrapText="1"/>
    </xf>
    <xf numFmtId="0" fontId="4" fillId="34" borderId="10" xfId="0" applyFont="1" applyFill="1" applyBorder="1" applyAlignment="1">
      <alignment horizontal="left" vertical="top" wrapText="1"/>
    </xf>
    <xf numFmtId="0" fontId="4" fillId="34" borderId="10" xfId="0" applyFont="1" applyFill="1" applyBorder="1" applyAlignment="1">
      <alignment horizontal="center" vertical="top" wrapText="1"/>
    </xf>
    <xf numFmtId="9" fontId="4" fillId="34" borderId="10" xfId="0" applyNumberFormat="1" applyFont="1" applyFill="1" applyBorder="1" applyAlignment="1">
      <alignment horizontal="center" vertical="top" wrapText="1"/>
    </xf>
    <xf numFmtId="0" fontId="4" fillId="34" borderId="10" xfId="0" applyFont="1" applyFill="1" applyBorder="1" applyAlignment="1" applyProtection="1">
      <alignment horizontal="left" vertical="top" wrapText="1"/>
      <protection locked="0"/>
    </xf>
    <xf numFmtId="0" fontId="4" fillId="13" borderId="10" xfId="0" applyFont="1" applyFill="1" applyBorder="1" applyAlignment="1">
      <alignment horizontal="left" vertical="top" wrapText="1"/>
    </xf>
    <xf numFmtId="0" fontId="57" fillId="13" borderId="10" xfId="0" applyFont="1" applyFill="1" applyBorder="1" applyAlignment="1">
      <alignment horizontal="left" vertical="top" wrapText="1"/>
    </xf>
    <xf numFmtId="0" fontId="4" fillId="13" borderId="10" xfId="0" applyFont="1" applyFill="1" applyBorder="1" applyAlignment="1">
      <alignment horizontal="center" vertical="top" wrapText="1"/>
    </xf>
    <xf numFmtId="9" fontId="4" fillId="36" borderId="10" xfId="0" applyNumberFormat="1" applyFont="1" applyFill="1" applyBorder="1" applyAlignment="1">
      <alignment horizontal="center" vertical="top" wrapText="1"/>
    </xf>
    <xf numFmtId="1" fontId="4" fillId="34" borderId="10" xfId="0" applyNumberFormat="1" applyFont="1" applyFill="1" applyBorder="1" applyAlignment="1">
      <alignment horizontal="center" vertical="top" wrapText="1"/>
    </xf>
    <xf numFmtId="9" fontId="4" fillId="33" borderId="10" xfId="52" applyNumberFormat="1" applyFont="1" applyFill="1" applyBorder="1" applyAlignment="1">
      <alignment horizontal="center" vertical="top" wrapText="1"/>
    </xf>
    <xf numFmtId="3" fontId="4" fillId="33"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5" fillId="33" borderId="0" xfId="0" applyFont="1" applyFill="1" applyAlignment="1">
      <alignment horizontal="center" vertical="top" wrapText="1"/>
    </xf>
    <xf numFmtId="0" fontId="5" fillId="34" borderId="0" xfId="0" applyFont="1" applyFill="1" applyAlignment="1">
      <alignment horizontal="center" vertical="top" wrapText="1"/>
    </xf>
    <xf numFmtId="0" fontId="37" fillId="34" borderId="0" xfId="0" applyFont="1" applyFill="1" applyAlignment="1">
      <alignment/>
    </xf>
    <xf numFmtId="0" fontId="37" fillId="0" borderId="0" xfId="0" applyFont="1" applyAlignment="1">
      <alignment/>
    </xf>
    <xf numFmtId="0" fontId="19" fillId="33" borderId="0" xfId="0" applyFont="1" applyFill="1" applyBorder="1" applyAlignment="1">
      <alignment vertical="center" wrapText="1"/>
    </xf>
    <xf numFmtId="0" fontId="19" fillId="33" borderId="0" xfId="0" applyFont="1" applyFill="1" applyBorder="1" applyAlignment="1">
      <alignment horizontal="left" vertical="center" wrapText="1"/>
    </xf>
    <xf numFmtId="0" fontId="19" fillId="33" borderId="0" xfId="0" applyFont="1" applyFill="1" applyBorder="1" applyAlignment="1">
      <alignment horizontal="center" vertical="center" wrapText="1"/>
    </xf>
    <xf numFmtId="15" fontId="5" fillId="0" borderId="10" xfId="0" applyNumberFormat="1" applyFont="1" applyFill="1" applyBorder="1" applyAlignment="1">
      <alignment horizontal="center" vertical="top" wrapText="1"/>
    </xf>
    <xf numFmtId="0" fontId="37" fillId="34" borderId="0" xfId="0" applyFont="1" applyFill="1" applyAlignment="1">
      <alignment horizontal="center"/>
    </xf>
    <xf numFmtId="0" fontId="37" fillId="0" borderId="0" xfId="0" applyFont="1" applyAlignment="1">
      <alignment horizontal="center"/>
    </xf>
    <xf numFmtId="15" fontId="5" fillId="36" borderId="10" xfId="0" applyNumberFormat="1" applyFont="1" applyFill="1" applyBorder="1" applyAlignment="1">
      <alignment horizontal="center" vertical="top" wrapText="1"/>
    </xf>
    <xf numFmtId="0" fontId="3" fillId="13" borderId="10" xfId="0" applyFont="1" applyFill="1" applyBorder="1" applyAlignment="1">
      <alignment horizontal="left" vertical="top" wrapText="1"/>
    </xf>
    <xf numFmtId="9" fontId="4" fillId="0"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9" fontId="4" fillId="13" borderId="10" xfId="0" applyNumberFormat="1" applyFont="1" applyFill="1" applyBorder="1" applyAlignment="1">
      <alignment horizontal="center" vertical="top" wrapText="1"/>
    </xf>
    <xf numFmtId="0" fontId="5" fillId="13" borderId="10" xfId="0" applyFont="1" applyFill="1" applyBorder="1" applyAlignment="1">
      <alignment horizontal="left" vertical="top" wrapText="1"/>
    </xf>
    <xf numFmtId="0" fontId="14" fillId="33" borderId="0" xfId="0" applyFont="1" applyFill="1" applyAlignment="1">
      <alignment horizontal="center" wrapText="1"/>
    </xf>
    <xf numFmtId="0" fontId="14" fillId="33" borderId="0" xfId="0" applyFont="1" applyFill="1" applyAlignment="1">
      <alignment horizontal="center"/>
    </xf>
    <xf numFmtId="0" fontId="15" fillId="33" borderId="0" xfId="0" applyFont="1" applyFill="1" applyAlignment="1">
      <alignment horizontal="center" vertical="center" wrapText="1"/>
    </xf>
    <xf numFmtId="0" fontId="17" fillId="33" borderId="0" xfId="0" applyFont="1" applyFill="1" applyAlignment="1">
      <alignment horizontal="center"/>
    </xf>
    <xf numFmtId="0" fontId="57" fillId="33" borderId="0" xfId="0" applyFont="1" applyFill="1" applyAlignment="1">
      <alignment horizontal="center" vertical="center" wrapText="1"/>
    </xf>
    <xf numFmtId="0" fontId="57" fillId="33" borderId="16"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0" xfId="0" applyFont="1" applyFill="1" applyBorder="1" applyAlignment="1">
      <alignment horizontal="center" vertical="center" wrapText="1"/>
    </xf>
    <xf numFmtId="9" fontId="2" fillId="37" borderId="12" xfId="52" applyFont="1" applyFill="1" applyBorder="1" applyAlignment="1">
      <alignment horizontal="center" vertical="center" wrapText="1"/>
    </xf>
    <xf numFmtId="9" fontId="2" fillId="37" borderId="14" xfId="52"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0" fontId="6" fillId="33" borderId="17"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0</xdr:rowOff>
    </xdr:from>
    <xdr:to>
      <xdr:col>5</xdr:col>
      <xdr:colOff>704850</xdr:colOff>
      <xdr:row>14</xdr:row>
      <xdr:rowOff>123825</xdr:rowOff>
    </xdr:to>
    <xdr:pic>
      <xdr:nvPicPr>
        <xdr:cNvPr id="1" name="Imagen 1"/>
        <xdr:cNvPicPr preferRelativeResize="1">
          <a:picLocks noChangeAspect="1"/>
        </xdr:cNvPicPr>
      </xdr:nvPicPr>
      <xdr:blipFill>
        <a:blip r:embed="rId1"/>
        <a:stretch>
          <a:fillRect/>
        </a:stretch>
      </xdr:blipFill>
      <xdr:spPr>
        <a:xfrm>
          <a:off x="3162300" y="381000"/>
          <a:ext cx="1800225" cy="2457450"/>
        </a:xfrm>
        <a:prstGeom prst="rect">
          <a:avLst/>
        </a:prstGeom>
        <a:noFill/>
        <a:ln w="9525" cmpd="sng">
          <a:noFill/>
        </a:ln>
      </xdr:spPr>
    </xdr:pic>
    <xdr:clientData/>
  </xdr:twoCellAnchor>
  <xdr:twoCellAnchor>
    <xdr:from>
      <xdr:col>13</xdr:col>
      <xdr:colOff>152400</xdr:colOff>
      <xdr:row>18</xdr:row>
      <xdr:rowOff>447675</xdr:rowOff>
    </xdr:from>
    <xdr:to>
      <xdr:col>16</xdr:col>
      <xdr:colOff>238125</xdr:colOff>
      <xdr:row>20</xdr:row>
      <xdr:rowOff>428625</xdr:rowOff>
    </xdr:to>
    <xdr:sp>
      <xdr:nvSpPr>
        <xdr:cNvPr id="2" name="2 CuadroTexto"/>
        <xdr:cNvSpPr txBox="1">
          <a:spLocks noChangeArrowheads="1"/>
        </xdr:cNvSpPr>
      </xdr:nvSpPr>
      <xdr:spPr>
        <a:xfrm>
          <a:off x="10506075" y="4819650"/>
          <a:ext cx="2371725" cy="819150"/>
        </a:xfrm>
        <a:prstGeom prst="rect">
          <a:avLst/>
        </a:prstGeom>
        <a:solidFill>
          <a:srgbClr val="FFFFFF"/>
        </a:solidFill>
        <a:ln w="9525" cmpd="sng">
          <a:noFill/>
        </a:ln>
      </xdr:spPr>
      <xdr:txBody>
        <a:bodyPr vertOverflow="clip" wrap="square" lIns="91440" tIns="45720" rIns="91440" bIns="45720"/>
        <a:p>
          <a:pPr algn="l">
            <a:defRPr/>
          </a:pPr>
          <a:r>
            <a:rPr lang="en-US" cap="none" sz="700" b="0" i="0" u="none" baseline="0">
              <a:solidFill>
                <a:srgbClr val="000000"/>
              </a:solidFill>
              <a:latin typeface="Calibri"/>
              <a:ea typeface="Calibri"/>
              <a:cs typeface="Calibri"/>
            </a:rPr>
            <a:t>p: proyecto
</a:t>
          </a:r>
          <a:r>
            <a:rPr lang="en-US" cap="none" sz="700" b="0" i="0" u="none" baseline="0">
              <a:solidFill>
                <a:srgbClr val="000000"/>
              </a:solidFill>
              <a:latin typeface="Calibri"/>
              <a:ea typeface="Calibri"/>
              <a:cs typeface="Calibri"/>
            </a:rPr>
            <a:t>MetaAnual
</a:t>
          </a:r>
          <a:r>
            <a:rPr lang="en-US" cap="none" sz="700" b="0" i="0" u="none" baseline="0">
              <a:solidFill>
                <a:srgbClr val="000000"/>
              </a:solidFill>
              <a:latin typeface="Calibri"/>
              <a:ea typeface="Calibri"/>
              <a:cs typeface="Calibri"/>
            </a:rPr>
            <a:t>MetaTrienio
</a:t>
          </a:r>
          <a:r>
            <a:rPr lang="en-US" cap="none" sz="700" b="0" i="0" u="none" baseline="0">
              <a:solidFill>
                <a:srgbClr val="000000"/>
              </a:solidFill>
              <a:latin typeface="Calibri"/>
              <a:ea typeface="Calibri"/>
              <a:cs typeface="Calibri"/>
            </a:rPr>
            <a:t>Peso
</a:t>
          </a:r>
          <a:r>
            <a:rPr lang="en-US" cap="none" sz="700" b="0" i="0" u="none" baseline="0">
              <a:solidFill>
                <a:srgbClr val="000000"/>
              </a:solidFill>
              <a:latin typeface="Calibri"/>
              <a:ea typeface="Calibri"/>
              <a:cs typeface="Calibri"/>
            </a:rPr>
            <a:t>ContribucionAnual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9525</xdr:rowOff>
    </xdr:from>
    <xdr:to>
      <xdr:col>1</xdr:col>
      <xdr:colOff>1257300</xdr:colOff>
      <xdr:row>2</xdr:row>
      <xdr:rowOff>200025</xdr:rowOff>
    </xdr:to>
    <xdr:pic>
      <xdr:nvPicPr>
        <xdr:cNvPr id="1" name="Imagen 1" descr="log-udea"/>
        <xdr:cNvPicPr preferRelativeResize="1">
          <a:picLocks noChangeAspect="1"/>
        </xdr:cNvPicPr>
      </xdr:nvPicPr>
      <xdr:blipFill>
        <a:blip r:embed="rId1"/>
        <a:stretch>
          <a:fillRect/>
        </a:stretch>
      </xdr:blipFill>
      <xdr:spPr>
        <a:xfrm>
          <a:off x="685800" y="9525"/>
          <a:ext cx="9620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J26"/>
  <sheetViews>
    <sheetView zoomScalePageLayoutView="0" workbookViewId="0" topLeftCell="A1">
      <selection activeCell="A19" sqref="A19:J19"/>
    </sheetView>
  </sheetViews>
  <sheetFormatPr defaultColWidth="11.421875" defaultRowHeight="15"/>
  <cols>
    <col min="1" max="1" width="18.140625" style="54" customWidth="1"/>
    <col min="2" max="16384" width="11.421875" style="54" customWidth="1"/>
  </cols>
  <sheetData>
    <row r="12" ht="15.75">
      <c r="G12" s="55"/>
    </row>
    <row r="13" ht="16.5">
      <c r="G13" s="56"/>
    </row>
    <row r="14" ht="16.5">
      <c r="G14" s="57"/>
    </row>
    <row r="15" ht="16.5">
      <c r="G15" s="57"/>
    </row>
    <row r="16" ht="18">
      <c r="G16" s="58" t="s">
        <v>186</v>
      </c>
    </row>
    <row r="17" ht="18">
      <c r="G17" s="58" t="s">
        <v>186</v>
      </c>
    </row>
    <row r="18" spans="1:10" ht="78" customHeight="1">
      <c r="A18" s="92" t="s">
        <v>189</v>
      </c>
      <c r="B18" s="93"/>
      <c r="C18" s="93"/>
      <c r="D18" s="93"/>
      <c r="E18" s="93"/>
      <c r="F18" s="93"/>
      <c r="G18" s="93"/>
      <c r="H18" s="93"/>
      <c r="I18" s="93"/>
      <c r="J18" s="93"/>
    </row>
    <row r="19" spans="1:10" ht="47.25" customHeight="1">
      <c r="A19" s="93">
        <v>2009</v>
      </c>
      <c r="B19" s="93"/>
      <c r="C19" s="93"/>
      <c r="D19" s="93"/>
      <c r="E19" s="93"/>
      <c r="F19" s="93"/>
      <c r="G19" s="93"/>
      <c r="H19" s="93"/>
      <c r="I19" s="93"/>
      <c r="J19" s="93"/>
    </row>
    <row r="20" spans="1:10" ht="18.75" customHeight="1">
      <c r="A20" s="94" t="s">
        <v>187</v>
      </c>
      <c r="B20" s="94"/>
      <c r="C20" s="94"/>
      <c r="D20" s="94"/>
      <c r="E20" s="94"/>
      <c r="F20" s="94"/>
      <c r="G20" s="94"/>
      <c r="H20" s="94"/>
      <c r="I20" s="94"/>
      <c r="J20" s="94"/>
    </row>
    <row r="21" spans="1:10" ht="39.75" customHeight="1">
      <c r="A21" s="94"/>
      <c r="B21" s="94"/>
      <c r="C21" s="94"/>
      <c r="D21" s="94"/>
      <c r="E21" s="94"/>
      <c r="F21" s="94"/>
      <c r="G21" s="94"/>
      <c r="H21" s="94"/>
      <c r="I21" s="94"/>
      <c r="J21" s="94"/>
    </row>
    <row r="22" ht="18">
      <c r="G22" s="59"/>
    </row>
    <row r="23" ht="18">
      <c r="G23" s="59"/>
    </row>
    <row r="24" spans="1:10" ht="23.25">
      <c r="A24" s="95" t="s">
        <v>188</v>
      </c>
      <c r="B24" s="95"/>
      <c r="C24" s="95"/>
      <c r="D24" s="95"/>
      <c r="E24" s="95"/>
      <c r="F24" s="95"/>
      <c r="G24" s="95"/>
      <c r="H24" s="95"/>
      <c r="I24" s="95"/>
      <c r="J24" s="95"/>
    </row>
    <row r="25" ht="18">
      <c r="G25" s="59"/>
    </row>
    <row r="26" ht="18">
      <c r="G26" s="60"/>
    </row>
  </sheetData>
  <sheetProtection/>
  <mergeCells count="4">
    <mergeCell ref="A18:J18"/>
    <mergeCell ref="A19:J19"/>
    <mergeCell ref="A20:J21"/>
    <mergeCell ref="A24:J2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I57145"/>
  <sheetViews>
    <sheetView tabSelected="1" zoomScalePageLayoutView="0" workbookViewId="0" topLeftCell="AB8">
      <selection activeCell="AB8" sqref="AB8"/>
    </sheetView>
  </sheetViews>
  <sheetFormatPr defaultColWidth="11.421875" defaultRowHeight="15"/>
  <cols>
    <col min="1" max="1" width="5.8515625" style="7" customWidth="1"/>
    <col min="2" max="2" width="22.00390625" style="7" customWidth="1"/>
    <col min="3" max="3" width="32.00390625" style="7" customWidth="1"/>
    <col min="4" max="4" width="33.421875" style="7" bestFit="1" customWidth="1"/>
    <col min="5" max="5" width="32.8515625" style="7" customWidth="1"/>
    <col min="6" max="6" width="35.140625" style="7" customWidth="1"/>
    <col min="7" max="7" width="31.8515625" style="7" hidden="1" customWidth="1"/>
    <col min="8" max="8" width="29.00390625" style="7" hidden="1" customWidth="1"/>
    <col min="9" max="9" width="18.57421875" style="7" customWidth="1"/>
    <col min="10" max="10" width="14.140625" style="7" customWidth="1"/>
    <col min="11" max="12" width="12.421875" style="7" customWidth="1"/>
    <col min="13" max="13" width="39.8515625" style="7" customWidth="1"/>
    <col min="14" max="14" width="35.8515625" style="7" customWidth="1"/>
    <col min="15" max="15" width="18.00390625" style="7" customWidth="1"/>
    <col min="16" max="16" width="32.28125" style="7" customWidth="1"/>
    <col min="17" max="17" width="28.8515625" style="7" customWidth="1"/>
    <col min="18" max="18" width="41.421875" style="8" customWidth="1"/>
    <col min="19" max="19" width="17.140625" style="7" customWidth="1"/>
    <col min="20" max="28" width="18.00390625" style="7" customWidth="1"/>
    <col min="29" max="29" width="25.140625" style="7" customWidth="1"/>
    <col min="30" max="31" width="14.140625" style="7" hidden="1" customWidth="1"/>
    <col min="32" max="32" width="16.421875" style="7" hidden="1" customWidth="1"/>
    <col min="33" max="33" width="15.421875" style="7" hidden="1" customWidth="1"/>
    <col min="34" max="34" width="14.7109375" style="7" hidden="1" customWidth="1"/>
    <col min="35" max="35" width="28.421875" style="8" hidden="1" customWidth="1"/>
    <col min="36" max="36" width="12.8515625" style="7" hidden="1" customWidth="1"/>
    <col min="37" max="41" width="15.57421875" style="9" hidden="1" customWidth="1"/>
    <col min="42" max="42" width="15.57421875" style="10" hidden="1" customWidth="1"/>
    <col min="43" max="43" width="24.8515625" style="79" customWidth="1"/>
    <col min="44" max="44" width="24.8515625" style="85" customWidth="1"/>
  </cols>
  <sheetData>
    <row r="1" spans="2:61" s="7" customFormat="1" ht="27" customHeight="1">
      <c r="B1" s="34"/>
      <c r="C1" s="109" t="s">
        <v>162</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1"/>
      <c r="AD1" s="37"/>
      <c r="AE1" s="37"/>
      <c r="AF1" s="37"/>
      <c r="AG1" s="37"/>
      <c r="AH1" s="37"/>
      <c r="AI1" s="37"/>
      <c r="AJ1" s="37"/>
      <c r="AK1" s="37"/>
      <c r="AL1" s="37"/>
      <c r="AM1" s="37"/>
      <c r="AN1" s="37"/>
      <c r="AO1" s="37"/>
      <c r="AP1" s="37"/>
      <c r="AQ1" s="80"/>
      <c r="AR1" s="82"/>
      <c r="AS1" s="37"/>
      <c r="AT1" s="37"/>
      <c r="AU1" s="37"/>
      <c r="AV1" s="37"/>
      <c r="BB1" s="8"/>
      <c r="BD1" s="9"/>
      <c r="BE1" s="9"/>
      <c r="BF1" s="9"/>
      <c r="BG1" s="9"/>
      <c r="BH1" s="9"/>
      <c r="BI1" s="10"/>
    </row>
    <row r="2" spans="2:61" s="7" customFormat="1" ht="27" customHeight="1">
      <c r="B2" s="35"/>
      <c r="C2" s="109" t="s">
        <v>163</v>
      </c>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1"/>
      <c r="AD2" s="37"/>
      <c r="AE2" s="37"/>
      <c r="AF2" s="37"/>
      <c r="AG2" s="37"/>
      <c r="AH2" s="37"/>
      <c r="AI2" s="37"/>
      <c r="AJ2" s="37"/>
      <c r="AK2" s="37"/>
      <c r="AL2" s="37"/>
      <c r="AM2" s="37"/>
      <c r="AN2" s="37"/>
      <c r="AO2" s="37"/>
      <c r="AP2" s="37"/>
      <c r="AQ2" s="80"/>
      <c r="AR2" s="82"/>
      <c r="AS2" s="37"/>
      <c r="AT2" s="37"/>
      <c r="AU2" s="37"/>
      <c r="AV2" s="37"/>
      <c r="BB2" s="8"/>
      <c r="BD2" s="9"/>
      <c r="BE2" s="9"/>
      <c r="BF2" s="9"/>
      <c r="BG2" s="9"/>
      <c r="BH2" s="9"/>
      <c r="BI2" s="10"/>
    </row>
    <row r="3" spans="2:61" s="7" customFormat="1" ht="15.75" customHeight="1">
      <c r="B3" s="36"/>
      <c r="C3" s="112" t="s">
        <v>191</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37"/>
      <c r="AE3" s="37"/>
      <c r="AF3" s="37"/>
      <c r="AG3" s="37"/>
      <c r="AH3" s="37"/>
      <c r="AI3" s="37"/>
      <c r="AJ3" s="37"/>
      <c r="AK3" s="37"/>
      <c r="AL3" s="37"/>
      <c r="AM3" s="37"/>
      <c r="AN3" s="37"/>
      <c r="AO3" s="37"/>
      <c r="AP3" s="37"/>
      <c r="AQ3" s="80"/>
      <c r="AR3" s="82"/>
      <c r="AS3" s="37"/>
      <c r="AT3" s="37"/>
      <c r="AU3" s="37"/>
      <c r="AV3" s="37"/>
      <c r="BB3" s="8"/>
      <c r="BD3" s="9"/>
      <c r="BE3" s="9"/>
      <c r="BF3" s="9"/>
      <c r="BG3" s="9"/>
      <c r="BH3" s="9"/>
      <c r="BI3" s="10"/>
    </row>
    <row r="4" spans="2:61" s="7" customFormat="1" ht="19.5" thickBot="1">
      <c r="B4" s="14"/>
      <c r="C4" s="15"/>
      <c r="D4" s="16"/>
      <c r="E4" s="17"/>
      <c r="F4" s="17"/>
      <c r="G4" s="17"/>
      <c r="H4" s="17"/>
      <c r="I4" s="17"/>
      <c r="J4" s="17"/>
      <c r="K4" s="17"/>
      <c r="L4" s="17"/>
      <c r="M4" s="17"/>
      <c r="N4" s="17"/>
      <c r="O4" s="17"/>
      <c r="P4" s="17"/>
      <c r="Q4" s="17"/>
      <c r="R4" s="17"/>
      <c r="S4" s="17"/>
      <c r="T4" s="17"/>
      <c r="U4" s="17"/>
      <c r="V4" s="17"/>
      <c r="W4" s="17"/>
      <c r="X4" s="17"/>
      <c r="Y4" s="17"/>
      <c r="Z4" s="17"/>
      <c r="AA4" s="17"/>
      <c r="AB4" s="17"/>
      <c r="AD4" s="17"/>
      <c r="AE4" s="17"/>
      <c r="AF4" s="17"/>
      <c r="AG4" s="17"/>
      <c r="AH4" s="17"/>
      <c r="AI4" s="17"/>
      <c r="AJ4" s="17"/>
      <c r="AK4" s="17"/>
      <c r="AL4" s="17"/>
      <c r="AM4" s="17"/>
      <c r="AN4" s="17"/>
      <c r="AO4" s="17"/>
      <c r="AP4" s="17"/>
      <c r="AQ4" s="81"/>
      <c r="AR4" s="82"/>
      <c r="AS4" s="17"/>
      <c r="AT4" s="17"/>
      <c r="AU4" s="17"/>
      <c r="BB4" s="8"/>
      <c r="BD4" s="9"/>
      <c r="BE4" s="9"/>
      <c r="BF4" s="9"/>
      <c r="BG4" s="9"/>
      <c r="BH4" s="9"/>
      <c r="BI4" s="10"/>
    </row>
    <row r="5" spans="2:61" s="7" customFormat="1" ht="19.5" customHeight="1" thickBot="1">
      <c r="B5" s="18" t="s">
        <v>164</v>
      </c>
      <c r="C5" s="19" t="s">
        <v>165</v>
      </c>
      <c r="D5" s="15"/>
      <c r="E5" s="15"/>
      <c r="F5" s="20"/>
      <c r="G5" s="15"/>
      <c r="H5" s="21"/>
      <c r="I5" s="21"/>
      <c r="J5" s="21"/>
      <c r="K5" s="22"/>
      <c r="L5" s="21"/>
      <c r="M5" s="21"/>
      <c r="N5" s="21"/>
      <c r="O5" s="21"/>
      <c r="P5" s="21"/>
      <c r="Q5" s="21"/>
      <c r="R5" s="21"/>
      <c r="S5" s="21"/>
      <c r="T5" s="21"/>
      <c r="U5" s="21"/>
      <c r="V5" s="21"/>
      <c r="W5" s="21"/>
      <c r="X5" s="21"/>
      <c r="Y5" s="21"/>
      <c r="Z5" s="21"/>
      <c r="AA5" s="21"/>
      <c r="AB5" s="21"/>
      <c r="AD5" s="22"/>
      <c r="AE5" s="21"/>
      <c r="AF5" s="21"/>
      <c r="AG5" s="21"/>
      <c r="AH5" s="21"/>
      <c r="AI5" s="21"/>
      <c r="AJ5" s="21"/>
      <c r="AK5" s="21"/>
      <c r="AL5" s="21"/>
      <c r="AM5" s="21"/>
      <c r="AN5" s="21"/>
      <c r="AO5" s="21"/>
      <c r="AP5" s="21"/>
      <c r="AQ5" s="76"/>
      <c r="AR5" s="76"/>
      <c r="AS5" s="21"/>
      <c r="AT5" s="21"/>
      <c r="AU5" s="21"/>
      <c r="BB5" s="8"/>
      <c r="BD5" s="9"/>
      <c r="BE5" s="9"/>
      <c r="BF5" s="9"/>
      <c r="BG5" s="9"/>
      <c r="BH5" s="9"/>
      <c r="BI5" s="10"/>
    </row>
    <row r="6" spans="2:61" s="7" customFormat="1" ht="26.25" thickBot="1">
      <c r="B6" s="23" t="s">
        <v>166</v>
      </c>
      <c r="C6" s="24">
        <v>40210</v>
      </c>
      <c r="D6" s="20"/>
      <c r="E6" s="15"/>
      <c r="F6" s="15"/>
      <c r="G6" s="15"/>
      <c r="H6" s="21"/>
      <c r="I6" s="21"/>
      <c r="J6" s="21"/>
      <c r="K6" s="22"/>
      <c r="L6" s="21"/>
      <c r="M6" s="21"/>
      <c r="N6" s="21"/>
      <c r="O6" s="21"/>
      <c r="P6" s="21"/>
      <c r="Q6" s="21"/>
      <c r="R6" s="21"/>
      <c r="S6" s="21"/>
      <c r="T6" s="21"/>
      <c r="U6" s="21"/>
      <c r="V6" s="21"/>
      <c r="W6" s="21"/>
      <c r="X6" s="21"/>
      <c r="Y6" s="21"/>
      <c r="Z6" s="21"/>
      <c r="AA6" s="21"/>
      <c r="AB6" s="21"/>
      <c r="AD6" s="22"/>
      <c r="AE6" s="21"/>
      <c r="AF6" s="21"/>
      <c r="AG6" s="21"/>
      <c r="AH6" s="21"/>
      <c r="AI6" s="21"/>
      <c r="AJ6" s="21"/>
      <c r="AK6" s="21"/>
      <c r="AL6" s="21"/>
      <c r="AM6" s="21"/>
      <c r="AN6" s="21"/>
      <c r="AO6" s="21"/>
      <c r="AP6" s="21"/>
      <c r="AQ6" s="76"/>
      <c r="AR6" s="76"/>
      <c r="AS6" s="21"/>
      <c r="AT6" s="21"/>
      <c r="AU6" s="21"/>
      <c r="BB6" s="8"/>
      <c r="BD6" s="9"/>
      <c r="BE6" s="9"/>
      <c r="BF6" s="9"/>
      <c r="BG6" s="9"/>
      <c r="BH6" s="9"/>
      <c r="BI6" s="10"/>
    </row>
    <row r="7" spans="2:61" s="7" customFormat="1" ht="13.5" thickBot="1">
      <c r="B7" s="15"/>
      <c r="C7" s="15"/>
      <c r="D7" s="15"/>
      <c r="E7" s="15"/>
      <c r="F7" s="15"/>
      <c r="G7" s="15"/>
      <c r="H7" s="21"/>
      <c r="I7" s="21"/>
      <c r="J7" s="21"/>
      <c r="K7" s="22"/>
      <c r="L7" s="21"/>
      <c r="M7" s="21"/>
      <c r="N7" s="21"/>
      <c r="O7" s="21"/>
      <c r="P7" s="21"/>
      <c r="Q7" s="21"/>
      <c r="R7" s="21"/>
      <c r="S7" s="21"/>
      <c r="T7" s="21"/>
      <c r="U7" s="21"/>
      <c r="V7" s="21"/>
      <c r="W7" s="21"/>
      <c r="X7" s="21"/>
      <c r="Y7" s="21"/>
      <c r="Z7" s="21"/>
      <c r="AA7" s="21"/>
      <c r="AB7" s="21"/>
      <c r="AD7" s="22"/>
      <c r="AE7" s="21"/>
      <c r="AF7" s="21"/>
      <c r="AG7" s="21"/>
      <c r="AH7" s="21"/>
      <c r="AI7" s="21"/>
      <c r="AJ7" s="21"/>
      <c r="AK7" s="21"/>
      <c r="AL7" s="21"/>
      <c r="AM7" s="21"/>
      <c r="AN7" s="21"/>
      <c r="AO7" s="21"/>
      <c r="AP7" s="21"/>
      <c r="AQ7" s="76"/>
      <c r="AR7" s="76"/>
      <c r="AS7" s="21"/>
      <c r="AT7" s="21"/>
      <c r="AU7" s="21"/>
      <c r="BB7" s="8"/>
      <c r="BD7" s="9"/>
      <c r="BE7" s="9"/>
      <c r="BF7" s="9"/>
      <c r="BG7" s="9"/>
      <c r="BH7" s="9"/>
      <c r="BI7" s="10"/>
    </row>
    <row r="8" spans="2:61" s="7" customFormat="1" ht="46.5" customHeight="1" thickBot="1">
      <c r="B8" s="113" t="s">
        <v>167</v>
      </c>
      <c r="C8" s="114"/>
      <c r="D8" s="15"/>
      <c r="E8" s="15"/>
      <c r="F8" s="15"/>
      <c r="G8" s="15"/>
      <c r="H8" s="21"/>
      <c r="I8" s="21"/>
      <c r="J8" s="21"/>
      <c r="K8" s="22"/>
      <c r="L8" s="21"/>
      <c r="M8" s="21"/>
      <c r="N8" s="21"/>
      <c r="O8" s="21"/>
      <c r="P8" s="21"/>
      <c r="Q8" s="21"/>
      <c r="R8" s="21"/>
      <c r="S8" s="21"/>
      <c r="T8" s="21"/>
      <c r="U8" s="21"/>
      <c r="V8" s="21"/>
      <c r="W8" s="21"/>
      <c r="X8" s="21"/>
      <c r="Y8" s="21"/>
      <c r="Z8" s="21"/>
      <c r="AA8" s="21"/>
      <c r="AB8" s="21"/>
      <c r="AC8" s="96"/>
      <c r="AD8" s="22"/>
      <c r="AE8" s="21"/>
      <c r="AF8" s="21"/>
      <c r="AG8" s="21"/>
      <c r="AH8" s="21"/>
      <c r="AI8" s="21"/>
      <c r="AJ8" s="21"/>
      <c r="AK8" s="21"/>
      <c r="AL8" s="21"/>
      <c r="AM8" s="21"/>
      <c r="AN8" s="21"/>
      <c r="AO8" s="21"/>
      <c r="AP8" s="21"/>
      <c r="AQ8" s="76"/>
      <c r="AR8" s="76"/>
      <c r="AS8" s="21"/>
      <c r="AT8" s="21"/>
      <c r="AU8" s="21"/>
      <c r="BB8" s="8"/>
      <c r="BD8" s="9"/>
      <c r="BE8" s="9"/>
      <c r="BF8" s="9"/>
      <c r="BG8" s="9"/>
      <c r="BH8" s="9"/>
      <c r="BI8" s="10"/>
    </row>
    <row r="9" spans="2:61" s="25" customFormat="1" ht="44.25" customHeight="1">
      <c r="B9" s="26"/>
      <c r="C9" s="27"/>
      <c r="D9" s="28"/>
      <c r="E9" s="28"/>
      <c r="F9" s="28"/>
      <c r="G9" s="28"/>
      <c r="H9" s="29"/>
      <c r="I9" s="29"/>
      <c r="J9" s="29"/>
      <c r="K9" s="30"/>
      <c r="L9" s="29"/>
      <c r="M9" s="29"/>
      <c r="N9" s="29"/>
      <c r="O9" s="29"/>
      <c r="P9" s="29"/>
      <c r="Q9" s="29"/>
      <c r="R9" s="29"/>
      <c r="S9" s="29"/>
      <c r="T9" s="29"/>
      <c r="U9" s="29"/>
      <c r="V9" s="29"/>
      <c r="W9" s="29"/>
      <c r="X9" s="29"/>
      <c r="Y9" s="29"/>
      <c r="Z9" s="29"/>
      <c r="AA9" s="29"/>
      <c r="AB9" s="29"/>
      <c r="AC9" s="97"/>
      <c r="AD9" s="30"/>
      <c r="AE9" s="29"/>
      <c r="AF9" s="29"/>
      <c r="AG9" s="29"/>
      <c r="AH9" s="29"/>
      <c r="AI9" s="29"/>
      <c r="AJ9" s="29"/>
      <c r="AK9" s="29"/>
      <c r="AL9" s="29"/>
      <c r="AM9" s="29"/>
      <c r="AN9" s="29"/>
      <c r="AO9" s="29"/>
      <c r="AP9" s="29"/>
      <c r="AQ9" s="77"/>
      <c r="AR9" s="77"/>
      <c r="AS9" s="29"/>
      <c r="AT9" s="29"/>
      <c r="AU9" s="29"/>
      <c r="BB9" s="31"/>
      <c r="BD9" s="32"/>
      <c r="BE9" s="32"/>
      <c r="BF9" s="32"/>
      <c r="BG9" s="32"/>
      <c r="BH9" s="32"/>
      <c r="BI9" s="33"/>
    </row>
    <row r="10" spans="2:54" ht="15" customHeight="1">
      <c r="B10" s="98" t="s">
        <v>2</v>
      </c>
      <c r="C10" s="99" t="s">
        <v>3</v>
      </c>
      <c r="D10" s="98" t="s">
        <v>4</v>
      </c>
      <c r="E10" s="99" t="s">
        <v>0</v>
      </c>
      <c r="F10" s="98" t="s">
        <v>5</v>
      </c>
      <c r="G10" s="99" t="s">
        <v>6</v>
      </c>
      <c r="H10" s="98" t="s">
        <v>7</v>
      </c>
      <c r="I10" s="99" t="s">
        <v>8</v>
      </c>
      <c r="J10" s="98" t="s">
        <v>9</v>
      </c>
      <c r="K10" s="100" t="s">
        <v>168</v>
      </c>
      <c r="L10" s="103" t="s">
        <v>169</v>
      </c>
      <c r="M10" s="100" t="s">
        <v>170</v>
      </c>
      <c r="N10" s="100" t="s">
        <v>171</v>
      </c>
      <c r="O10" s="100" t="s">
        <v>172</v>
      </c>
      <c r="P10" s="100" t="s">
        <v>173</v>
      </c>
      <c r="Q10" s="100" t="s">
        <v>174</v>
      </c>
      <c r="R10" s="98" t="s">
        <v>15</v>
      </c>
      <c r="S10" s="99" t="s">
        <v>16</v>
      </c>
      <c r="T10" s="100" t="s">
        <v>175</v>
      </c>
      <c r="U10" s="100" t="s">
        <v>176</v>
      </c>
      <c r="V10" s="102" t="s">
        <v>177</v>
      </c>
      <c r="W10" s="102"/>
      <c r="X10" s="102"/>
      <c r="Y10" s="102"/>
      <c r="Z10" s="102"/>
      <c r="AA10" s="102"/>
      <c r="AB10" s="103" t="s">
        <v>178</v>
      </c>
      <c r="AC10" s="100" t="s">
        <v>179</v>
      </c>
      <c r="AQ10" s="105" t="s">
        <v>277</v>
      </c>
      <c r="AR10" s="107" t="s">
        <v>280</v>
      </c>
      <c r="AS10" s="61"/>
      <c r="AT10" s="61"/>
      <c r="AU10" s="61"/>
      <c r="AV10" s="61"/>
      <c r="AW10" s="61"/>
      <c r="AX10" s="61"/>
      <c r="AY10" s="61"/>
      <c r="AZ10" s="61"/>
      <c r="BA10" s="61"/>
      <c r="BB10" s="61"/>
    </row>
    <row r="11" spans="1:54" ht="63.75">
      <c r="A11" s="1" t="s">
        <v>1</v>
      </c>
      <c r="B11" s="98"/>
      <c r="C11" s="99"/>
      <c r="D11" s="98"/>
      <c r="E11" s="99"/>
      <c r="F11" s="98"/>
      <c r="G11" s="99"/>
      <c r="H11" s="98"/>
      <c r="I11" s="99"/>
      <c r="J11" s="98"/>
      <c r="K11" s="101"/>
      <c r="L11" s="104"/>
      <c r="M11" s="101"/>
      <c r="N11" s="101"/>
      <c r="O11" s="101" t="s">
        <v>172</v>
      </c>
      <c r="P11" s="101" t="s">
        <v>173</v>
      </c>
      <c r="Q11" s="101"/>
      <c r="R11" s="98"/>
      <c r="S11" s="99"/>
      <c r="T11" s="101"/>
      <c r="U11" s="101"/>
      <c r="V11" s="42" t="s">
        <v>180</v>
      </c>
      <c r="W11" s="42" t="s">
        <v>181</v>
      </c>
      <c r="X11" s="42" t="s">
        <v>182</v>
      </c>
      <c r="Y11" s="42" t="s">
        <v>183</v>
      </c>
      <c r="Z11" s="42" t="s">
        <v>184</v>
      </c>
      <c r="AA11" s="42" t="s">
        <v>185</v>
      </c>
      <c r="AB11" s="104"/>
      <c r="AC11" s="101"/>
      <c r="AD11" s="1" t="s">
        <v>10</v>
      </c>
      <c r="AE11" s="1" t="s">
        <v>11</v>
      </c>
      <c r="AF11" s="1" t="s">
        <v>12</v>
      </c>
      <c r="AG11" s="1" t="s">
        <v>13</v>
      </c>
      <c r="AH11" s="1" t="s">
        <v>14</v>
      </c>
      <c r="AI11" s="2" t="s">
        <v>15</v>
      </c>
      <c r="AJ11" s="1" t="s">
        <v>16</v>
      </c>
      <c r="AK11" s="3" t="s">
        <v>17</v>
      </c>
      <c r="AL11" s="3" t="s">
        <v>18</v>
      </c>
      <c r="AM11" s="3" t="s">
        <v>19</v>
      </c>
      <c r="AN11" s="3" t="s">
        <v>20</v>
      </c>
      <c r="AO11" s="3" t="s">
        <v>21</v>
      </c>
      <c r="AP11" s="4" t="s">
        <v>22</v>
      </c>
      <c r="AQ11" s="106"/>
      <c r="AR11" s="108"/>
      <c r="AS11" s="61"/>
      <c r="AT11" s="61"/>
      <c r="AU11" s="61"/>
      <c r="AV11" s="61"/>
      <c r="AW11" s="61"/>
      <c r="AX11" s="61"/>
      <c r="AY11" s="61"/>
      <c r="AZ11" s="61"/>
      <c r="BA11" s="61"/>
      <c r="BB11" s="61"/>
    </row>
    <row r="12" spans="1:54" s="13" customFormat="1" ht="123" customHeight="1">
      <c r="A12" s="6">
        <v>6</v>
      </c>
      <c r="B12" s="44" t="s">
        <v>24</v>
      </c>
      <c r="C12" s="44" t="s">
        <v>25</v>
      </c>
      <c r="D12" s="44" t="s">
        <v>26</v>
      </c>
      <c r="E12" s="44" t="s">
        <v>23</v>
      </c>
      <c r="F12" s="44" t="s">
        <v>27</v>
      </c>
      <c r="G12" s="44"/>
      <c r="H12" s="38"/>
      <c r="I12" s="38">
        <v>10</v>
      </c>
      <c r="J12" s="38">
        <v>10</v>
      </c>
      <c r="K12" s="38">
        <v>33</v>
      </c>
      <c r="L12" s="39">
        <f>+K12/J12</f>
        <v>3.3</v>
      </c>
      <c r="M12" s="44" t="s">
        <v>216</v>
      </c>
      <c r="N12" s="44" t="s">
        <v>192</v>
      </c>
      <c r="O12" s="44" t="s">
        <v>193</v>
      </c>
      <c r="P12" s="44" t="s">
        <v>195</v>
      </c>
      <c r="Q12" s="44" t="s">
        <v>269</v>
      </c>
      <c r="R12" s="44" t="s">
        <v>28</v>
      </c>
      <c r="S12" s="44" t="s">
        <v>29</v>
      </c>
      <c r="T12" s="43">
        <v>10</v>
      </c>
      <c r="U12" s="43" t="s">
        <v>270</v>
      </c>
      <c r="V12" s="43" t="s">
        <v>270</v>
      </c>
      <c r="W12" s="43" t="s">
        <v>270</v>
      </c>
      <c r="X12" s="43" t="s">
        <v>270</v>
      </c>
      <c r="Y12" s="43" t="s">
        <v>270</v>
      </c>
      <c r="Z12" s="43" t="s">
        <v>270</v>
      </c>
      <c r="AA12" s="43" t="s">
        <v>270</v>
      </c>
      <c r="AB12" s="39" t="s">
        <v>270</v>
      </c>
      <c r="AC12" s="68" t="s">
        <v>282</v>
      </c>
      <c r="AD12" s="38">
        <v>8</v>
      </c>
      <c r="AE12" s="38">
        <v>10</v>
      </c>
      <c r="AF12" s="38">
        <v>2</v>
      </c>
      <c r="AG12" s="38">
        <v>30</v>
      </c>
      <c r="AH12" s="38"/>
      <c r="AI12" s="44" t="s">
        <v>28</v>
      </c>
      <c r="AJ12" s="44" t="s">
        <v>29</v>
      </c>
      <c r="AK12" s="50">
        <v>14.6</v>
      </c>
      <c r="AL12" s="50">
        <v>9.7</v>
      </c>
      <c r="AM12" s="50">
        <v>0</v>
      </c>
      <c r="AN12" s="50">
        <v>8</v>
      </c>
      <c r="AO12" s="50">
        <v>0</v>
      </c>
      <c r="AP12" s="50">
        <f aca="true" t="shared" si="0" ref="AP12:AP38">+SUM(AK12:AO12)</f>
        <v>32.3</v>
      </c>
      <c r="AQ12" s="75">
        <v>4</v>
      </c>
      <c r="AR12" s="86">
        <v>40057</v>
      </c>
      <c r="AS12" s="61"/>
      <c r="AT12" s="61"/>
      <c r="AU12" s="61"/>
      <c r="AV12" s="61"/>
      <c r="AW12" s="61"/>
      <c r="AX12" s="61"/>
      <c r="AY12" s="61"/>
      <c r="AZ12" s="61"/>
      <c r="BA12" s="61"/>
      <c r="BB12" s="61"/>
    </row>
    <row r="13" spans="1:54" ht="114" customHeight="1">
      <c r="A13" s="5">
        <v>6</v>
      </c>
      <c r="B13" s="45" t="s">
        <v>24</v>
      </c>
      <c r="C13" s="45" t="s">
        <v>30</v>
      </c>
      <c r="D13" s="45" t="s">
        <v>31</v>
      </c>
      <c r="E13" s="45" t="s">
        <v>23</v>
      </c>
      <c r="F13" s="45" t="s">
        <v>32</v>
      </c>
      <c r="G13" s="44"/>
      <c r="H13" s="38"/>
      <c r="I13" s="40">
        <v>25</v>
      </c>
      <c r="J13" s="40">
        <v>25</v>
      </c>
      <c r="K13" s="40">
        <v>15</v>
      </c>
      <c r="L13" s="39">
        <f aca="true" t="shared" si="1" ref="L13:L38">+K13/J13</f>
        <v>0.6</v>
      </c>
      <c r="M13" s="45" t="s">
        <v>259</v>
      </c>
      <c r="N13" s="45" t="s">
        <v>251</v>
      </c>
      <c r="O13" s="45" t="s">
        <v>252</v>
      </c>
      <c r="P13" s="44" t="s">
        <v>194</v>
      </c>
      <c r="Q13" s="45" t="s">
        <v>196</v>
      </c>
      <c r="R13" s="45" t="s">
        <v>33</v>
      </c>
      <c r="S13" s="45" t="s">
        <v>34</v>
      </c>
      <c r="T13" s="40">
        <v>0</v>
      </c>
      <c r="U13" s="40"/>
      <c r="V13" s="40"/>
      <c r="W13" s="40"/>
      <c r="X13" s="40"/>
      <c r="Y13" s="40"/>
      <c r="Z13" s="40"/>
      <c r="AA13" s="43">
        <f aca="true" t="shared" si="2" ref="AA13:AA38">+SUM(V13:Z13)</f>
        <v>0</v>
      </c>
      <c r="AB13" s="39" t="e">
        <f aca="true" t="shared" si="3" ref="AB13:AB38">+AA13/U13</f>
        <v>#DIV/0!</v>
      </c>
      <c r="AC13" s="45" t="s">
        <v>283</v>
      </c>
      <c r="AD13" s="40">
        <v>25</v>
      </c>
      <c r="AE13" s="40">
        <v>22</v>
      </c>
      <c r="AF13" s="40">
        <v>6</v>
      </c>
      <c r="AG13" s="40">
        <v>78</v>
      </c>
      <c r="AH13" s="40"/>
      <c r="AI13" s="45" t="s">
        <v>33</v>
      </c>
      <c r="AJ13" s="45" t="s">
        <v>34</v>
      </c>
      <c r="AK13" s="51"/>
      <c r="AL13" s="51"/>
      <c r="AM13" s="51"/>
      <c r="AN13" s="51"/>
      <c r="AO13" s="51"/>
      <c r="AP13" s="51">
        <f t="shared" si="0"/>
        <v>0</v>
      </c>
      <c r="AQ13" s="75">
        <v>0</v>
      </c>
      <c r="AR13" s="83">
        <v>40210</v>
      </c>
      <c r="AS13" s="61"/>
      <c r="AT13" s="61"/>
      <c r="AU13" s="61"/>
      <c r="AV13" s="61"/>
      <c r="AW13" s="61"/>
      <c r="AX13" s="61"/>
      <c r="AY13" s="61"/>
      <c r="AZ13" s="61"/>
      <c r="BA13" s="61"/>
      <c r="BB13" s="61"/>
    </row>
    <row r="14" spans="1:54" ht="122.25" customHeight="1">
      <c r="A14" s="5">
        <v>7</v>
      </c>
      <c r="B14" s="45" t="s">
        <v>35</v>
      </c>
      <c r="C14" s="45" t="s">
        <v>36</v>
      </c>
      <c r="D14" s="45" t="s">
        <v>37</v>
      </c>
      <c r="E14" s="45" t="s">
        <v>23</v>
      </c>
      <c r="F14" s="45" t="s">
        <v>38</v>
      </c>
      <c r="G14" s="44"/>
      <c r="H14" s="38"/>
      <c r="I14" s="40">
        <v>1963</v>
      </c>
      <c r="J14" s="40">
        <v>1790</v>
      </c>
      <c r="K14" s="40">
        <v>1972</v>
      </c>
      <c r="L14" s="39">
        <f t="shared" si="1"/>
        <v>1.1016759776536313</v>
      </c>
      <c r="M14" s="45" t="s">
        <v>229</v>
      </c>
      <c r="N14" s="45" t="s">
        <v>230</v>
      </c>
      <c r="O14" s="45" t="s">
        <v>40</v>
      </c>
      <c r="P14" s="63"/>
      <c r="Q14" s="62"/>
      <c r="R14" s="45" t="s">
        <v>39</v>
      </c>
      <c r="S14" s="45" t="s">
        <v>40</v>
      </c>
      <c r="T14" s="41">
        <v>0.33</v>
      </c>
      <c r="U14" s="40" t="s">
        <v>270</v>
      </c>
      <c r="V14" s="40" t="s">
        <v>270</v>
      </c>
      <c r="W14" s="40" t="s">
        <v>270</v>
      </c>
      <c r="X14" s="40" t="s">
        <v>270</v>
      </c>
      <c r="Y14" s="40" t="s">
        <v>270</v>
      </c>
      <c r="Z14" s="40" t="s">
        <v>270</v>
      </c>
      <c r="AA14" s="40" t="s">
        <v>270</v>
      </c>
      <c r="AB14" s="40" t="s">
        <v>270</v>
      </c>
      <c r="AC14" s="45" t="s">
        <v>284</v>
      </c>
      <c r="AD14" s="40">
        <v>1852</v>
      </c>
      <c r="AE14" s="40">
        <v>1884</v>
      </c>
      <c r="AF14" s="40">
        <v>1916</v>
      </c>
      <c r="AG14" s="40">
        <v>1916</v>
      </c>
      <c r="AH14" s="40"/>
      <c r="AI14" s="45" t="s">
        <v>39</v>
      </c>
      <c r="AJ14" s="45" t="s">
        <v>40</v>
      </c>
      <c r="AK14" s="51">
        <v>1.2</v>
      </c>
      <c r="AL14" s="51">
        <v>5.5</v>
      </c>
      <c r="AM14" s="51">
        <v>0</v>
      </c>
      <c r="AN14" s="51">
        <v>0</v>
      </c>
      <c r="AO14" s="51">
        <v>0</v>
      </c>
      <c r="AP14" s="51">
        <f t="shared" si="0"/>
        <v>6.7</v>
      </c>
      <c r="AQ14" s="75">
        <v>0</v>
      </c>
      <c r="AR14" s="83">
        <v>39875</v>
      </c>
      <c r="AS14" s="61"/>
      <c r="AT14" s="61"/>
      <c r="AU14" s="61"/>
      <c r="AV14" s="61"/>
      <c r="AW14" s="61"/>
      <c r="AX14" s="61"/>
      <c r="AY14" s="61"/>
      <c r="AZ14" s="61"/>
      <c r="BA14" s="61"/>
      <c r="BB14" s="61"/>
    </row>
    <row r="15" spans="1:54" ht="195" customHeight="1">
      <c r="A15" s="5">
        <v>7</v>
      </c>
      <c r="B15" s="45" t="s">
        <v>35</v>
      </c>
      <c r="C15" s="45" t="s">
        <v>41</v>
      </c>
      <c r="D15" s="45" t="s">
        <v>42</v>
      </c>
      <c r="E15" s="45" t="s">
        <v>23</v>
      </c>
      <c r="F15" s="45" t="s">
        <v>43</v>
      </c>
      <c r="G15" s="46"/>
      <c r="H15" s="41"/>
      <c r="I15" s="66">
        <v>0.05</v>
      </c>
      <c r="J15" s="66">
        <v>0.2</v>
      </c>
      <c r="K15" s="66">
        <v>0.75</v>
      </c>
      <c r="L15" s="39">
        <f t="shared" si="1"/>
        <v>3.75</v>
      </c>
      <c r="M15" s="64" t="s">
        <v>265</v>
      </c>
      <c r="N15" s="64" t="s">
        <v>285</v>
      </c>
      <c r="O15" s="64" t="s">
        <v>266</v>
      </c>
      <c r="P15" s="64" t="s">
        <v>263</v>
      </c>
      <c r="Q15" s="64" t="s">
        <v>264</v>
      </c>
      <c r="R15" s="64" t="s">
        <v>44</v>
      </c>
      <c r="S15" s="64" t="s">
        <v>45</v>
      </c>
      <c r="T15" s="41">
        <v>0.5</v>
      </c>
      <c r="U15" s="40" t="s">
        <v>270</v>
      </c>
      <c r="V15" s="40" t="s">
        <v>270</v>
      </c>
      <c r="W15" s="40" t="s">
        <v>270</v>
      </c>
      <c r="X15" s="40" t="s">
        <v>270</v>
      </c>
      <c r="Y15" s="40" t="s">
        <v>270</v>
      </c>
      <c r="Z15" s="40" t="s">
        <v>270</v>
      </c>
      <c r="AA15" s="40" t="s">
        <v>270</v>
      </c>
      <c r="AB15" s="40" t="s">
        <v>270</v>
      </c>
      <c r="AC15" s="45" t="s">
        <v>286</v>
      </c>
      <c r="AD15" s="41">
        <v>0.75</v>
      </c>
      <c r="AE15" s="40"/>
      <c r="AF15" s="40"/>
      <c r="AG15" s="41">
        <v>1</v>
      </c>
      <c r="AH15" s="40"/>
      <c r="AI15" s="45" t="s">
        <v>44</v>
      </c>
      <c r="AJ15" s="45" t="s">
        <v>45</v>
      </c>
      <c r="AK15" s="51">
        <v>74</v>
      </c>
      <c r="AL15" s="51">
        <v>15</v>
      </c>
      <c r="AM15" s="51">
        <v>0</v>
      </c>
      <c r="AN15" s="51">
        <v>0</v>
      </c>
      <c r="AO15" s="51">
        <v>0</v>
      </c>
      <c r="AP15" s="51">
        <f t="shared" si="0"/>
        <v>89</v>
      </c>
      <c r="AQ15" s="75">
        <v>0</v>
      </c>
      <c r="AR15" s="83">
        <v>39853</v>
      </c>
      <c r="AS15" s="61"/>
      <c r="AT15" s="61"/>
      <c r="AU15" s="61"/>
      <c r="AV15" s="61"/>
      <c r="AW15" s="61"/>
      <c r="AX15" s="61"/>
      <c r="AY15" s="61"/>
      <c r="AZ15" s="61"/>
      <c r="BA15" s="61"/>
      <c r="BB15" s="61"/>
    </row>
    <row r="16" spans="1:54" ht="79.5" customHeight="1">
      <c r="A16" s="5">
        <v>8</v>
      </c>
      <c r="B16" s="45" t="s">
        <v>46</v>
      </c>
      <c r="C16" s="45" t="s">
        <v>47</v>
      </c>
      <c r="D16" s="45" t="s">
        <v>48</v>
      </c>
      <c r="E16" s="45" t="s">
        <v>23</v>
      </c>
      <c r="F16" s="45" t="s">
        <v>49</v>
      </c>
      <c r="G16" s="45"/>
      <c r="H16" s="40"/>
      <c r="I16" s="40">
        <v>1</v>
      </c>
      <c r="J16" s="40">
        <v>1</v>
      </c>
      <c r="K16" s="40">
        <v>1</v>
      </c>
      <c r="L16" s="39">
        <f t="shared" si="1"/>
        <v>1</v>
      </c>
      <c r="M16" s="45"/>
      <c r="N16" s="45" t="s">
        <v>253</v>
      </c>
      <c r="O16" s="45" t="s">
        <v>287</v>
      </c>
      <c r="P16" s="45" t="s">
        <v>231</v>
      </c>
      <c r="Q16" s="45" t="s">
        <v>232</v>
      </c>
      <c r="R16" s="45" t="s">
        <v>50</v>
      </c>
      <c r="S16" s="45" t="s">
        <v>40</v>
      </c>
      <c r="T16" s="41">
        <v>0.33</v>
      </c>
      <c r="U16" s="40"/>
      <c r="V16" s="40"/>
      <c r="W16" s="40"/>
      <c r="X16" s="40"/>
      <c r="Y16" s="40"/>
      <c r="Z16" s="40"/>
      <c r="AA16" s="43">
        <f t="shared" si="2"/>
        <v>0</v>
      </c>
      <c r="AB16" s="39" t="e">
        <f t="shared" si="3"/>
        <v>#DIV/0!</v>
      </c>
      <c r="AC16" s="87" t="s">
        <v>296</v>
      </c>
      <c r="AD16" s="40">
        <v>1</v>
      </c>
      <c r="AE16" s="40">
        <v>1</v>
      </c>
      <c r="AF16" s="40">
        <v>1</v>
      </c>
      <c r="AG16" s="40">
        <v>1</v>
      </c>
      <c r="AH16" s="40"/>
      <c r="AI16" s="45" t="s">
        <v>50</v>
      </c>
      <c r="AJ16" s="45" t="s">
        <v>40</v>
      </c>
      <c r="AK16" s="50">
        <v>28</v>
      </c>
      <c r="AL16" s="51">
        <v>0</v>
      </c>
      <c r="AM16" s="51">
        <v>0</v>
      </c>
      <c r="AN16" s="51">
        <v>0</v>
      </c>
      <c r="AO16" s="51">
        <v>0</v>
      </c>
      <c r="AP16" s="51">
        <f t="shared" si="0"/>
        <v>28</v>
      </c>
      <c r="AQ16" s="75">
        <v>2</v>
      </c>
      <c r="AR16" s="83">
        <v>39814</v>
      </c>
      <c r="AS16" s="61"/>
      <c r="AT16" s="61"/>
      <c r="AU16" s="61"/>
      <c r="AV16" s="61"/>
      <c r="AW16" s="61"/>
      <c r="AX16" s="61"/>
      <c r="AY16" s="61"/>
      <c r="AZ16" s="61"/>
      <c r="BA16" s="61"/>
      <c r="BB16" s="61"/>
    </row>
    <row r="17" spans="1:54" ht="66" customHeight="1">
      <c r="A17" s="5">
        <v>8</v>
      </c>
      <c r="B17" s="45" t="s">
        <v>46</v>
      </c>
      <c r="C17" s="45" t="s">
        <v>51</v>
      </c>
      <c r="D17" s="45" t="s">
        <v>52</v>
      </c>
      <c r="E17" s="45" t="s">
        <v>23</v>
      </c>
      <c r="F17" s="45" t="s">
        <v>53</v>
      </c>
      <c r="G17" s="45"/>
      <c r="H17" s="40"/>
      <c r="I17" s="40">
        <v>0</v>
      </c>
      <c r="J17" s="40">
        <v>0</v>
      </c>
      <c r="K17" s="40">
        <v>0</v>
      </c>
      <c r="L17" s="39" t="s">
        <v>270</v>
      </c>
      <c r="M17" s="45" t="s">
        <v>270</v>
      </c>
      <c r="N17" s="45" t="s">
        <v>270</v>
      </c>
      <c r="O17" s="45" t="s">
        <v>270</v>
      </c>
      <c r="P17" s="45" t="s">
        <v>270</v>
      </c>
      <c r="Q17" s="45" t="s">
        <v>270</v>
      </c>
      <c r="R17" s="45" t="s">
        <v>54</v>
      </c>
      <c r="S17" s="45" t="s">
        <v>55</v>
      </c>
      <c r="T17" s="40" t="s">
        <v>270</v>
      </c>
      <c r="U17" s="40" t="s">
        <v>270</v>
      </c>
      <c r="V17" s="40" t="s">
        <v>270</v>
      </c>
      <c r="W17" s="40" t="s">
        <v>270</v>
      </c>
      <c r="X17" s="40" t="s">
        <v>270</v>
      </c>
      <c r="Y17" s="40" t="s">
        <v>270</v>
      </c>
      <c r="Z17" s="40" t="s">
        <v>270</v>
      </c>
      <c r="AA17" s="40" t="s">
        <v>270</v>
      </c>
      <c r="AB17" s="40" t="s">
        <v>270</v>
      </c>
      <c r="AC17" s="45" t="s">
        <v>270</v>
      </c>
      <c r="AD17" s="40">
        <v>4</v>
      </c>
      <c r="AE17" s="40">
        <v>8</v>
      </c>
      <c r="AF17" s="40">
        <v>8</v>
      </c>
      <c r="AG17" s="40">
        <v>8</v>
      </c>
      <c r="AH17" s="40"/>
      <c r="AI17" s="45" t="s">
        <v>54</v>
      </c>
      <c r="AJ17" s="45" t="s">
        <v>55</v>
      </c>
      <c r="AK17" s="51">
        <v>5</v>
      </c>
      <c r="AL17" s="51">
        <v>3</v>
      </c>
      <c r="AM17" s="51">
        <v>0</v>
      </c>
      <c r="AN17" s="51">
        <v>3</v>
      </c>
      <c r="AO17" s="51">
        <v>0</v>
      </c>
      <c r="AP17" s="51">
        <f t="shared" si="0"/>
        <v>11</v>
      </c>
      <c r="AQ17" s="75">
        <v>0</v>
      </c>
      <c r="AR17" s="83">
        <v>40094</v>
      </c>
      <c r="AS17" s="61"/>
      <c r="AT17" s="61"/>
      <c r="AU17" s="61"/>
      <c r="AV17" s="61"/>
      <c r="AW17" s="61"/>
      <c r="AX17" s="61"/>
      <c r="AY17" s="61"/>
      <c r="AZ17" s="61"/>
      <c r="BA17" s="61"/>
      <c r="BB17" s="61"/>
    </row>
    <row r="18" spans="1:54" ht="66" customHeight="1">
      <c r="A18" s="5">
        <v>8</v>
      </c>
      <c r="B18" s="45" t="s">
        <v>46</v>
      </c>
      <c r="C18" s="45" t="s">
        <v>56</v>
      </c>
      <c r="D18" s="45" t="s">
        <v>57</v>
      </c>
      <c r="E18" s="45" t="s">
        <v>23</v>
      </c>
      <c r="F18" s="45" t="s">
        <v>58</v>
      </c>
      <c r="G18" s="45"/>
      <c r="H18" s="40"/>
      <c r="I18" s="40">
        <v>1</v>
      </c>
      <c r="J18" s="40">
        <v>2</v>
      </c>
      <c r="K18" s="40">
        <v>2</v>
      </c>
      <c r="L18" s="39">
        <f t="shared" si="1"/>
        <v>1</v>
      </c>
      <c r="M18" s="45" t="s">
        <v>197</v>
      </c>
      <c r="N18" s="68" t="s">
        <v>198</v>
      </c>
      <c r="O18" s="45" t="s">
        <v>199</v>
      </c>
      <c r="P18" s="45" t="s">
        <v>200</v>
      </c>
      <c r="Q18" s="45" t="s">
        <v>201</v>
      </c>
      <c r="R18" s="45" t="s">
        <v>59</v>
      </c>
      <c r="S18" s="45" t="s">
        <v>55</v>
      </c>
      <c r="T18" s="41">
        <v>0.2</v>
      </c>
      <c r="U18" s="70"/>
      <c r="V18" s="40"/>
      <c r="W18" s="40"/>
      <c r="X18" s="40"/>
      <c r="Y18" s="40"/>
      <c r="Z18" s="40"/>
      <c r="AA18" s="43">
        <f t="shared" si="2"/>
        <v>0</v>
      </c>
      <c r="AB18" s="39" t="e">
        <f t="shared" si="3"/>
        <v>#DIV/0!</v>
      </c>
      <c r="AC18" s="87" t="s">
        <v>288</v>
      </c>
      <c r="AD18" s="40">
        <v>2</v>
      </c>
      <c r="AE18" s="40">
        <v>3</v>
      </c>
      <c r="AF18" s="40">
        <v>0</v>
      </c>
      <c r="AG18" s="40">
        <v>7</v>
      </c>
      <c r="AH18" s="40">
        <v>0</v>
      </c>
      <c r="AI18" s="45" t="s">
        <v>59</v>
      </c>
      <c r="AJ18" s="45" t="s">
        <v>55</v>
      </c>
      <c r="AK18" s="51">
        <v>25</v>
      </c>
      <c r="AL18" s="51">
        <v>60.2</v>
      </c>
      <c r="AM18" s="51">
        <v>0</v>
      </c>
      <c r="AN18" s="51">
        <v>0</v>
      </c>
      <c r="AO18" s="51">
        <v>0</v>
      </c>
      <c r="AP18" s="51">
        <f t="shared" si="0"/>
        <v>85.2</v>
      </c>
      <c r="AQ18" s="75">
        <v>9</v>
      </c>
      <c r="AR18" s="83">
        <v>40087</v>
      </c>
      <c r="AS18" s="61"/>
      <c r="AT18" s="61"/>
      <c r="AU18" s="61"/>
      <c r="AV18" s="61"/>
      <c r="AW18" s="61"/>
      <c r="AX18" s="61"/>
      <c r="AY18" s="61"/>
      <c r="AZ18" s="61"/>
      <c r="BA18" s="61"/>
      <c r="BB18" s="61"/>
    </row>
    <row r="19" spans="1:54" ht="110.25" customHeight="1">
      <c r="A19" s="5">
        <v>9</v>
      </c>
      <c r="B19" s="45" t="s">
        <v>60</v>
      </c>
      <c r="C19" s="45" t="s">
        <v>61</v>
      </c>
      <c r="D19" s="45" t="s">
        <v>62</v>
      </c>
      <c r="E19" s="45" t="s">
        <v>23</v>
      </c>
      <c r="F19" s="45" t="s">
        <v>63</v>
      </c>
      <c r="G19" s="45"/>
      <c r="H19" s="40"/>
      <c r="I19" s="40">
        <v>20</v>
      </c>
      <c r="J19" s="40">
        <v>23</v>
      </c>
      <c r="K19" s="65">
        <v>24</v>
      </c>
      <c r="L19" s="39">
        <f t="shared" si="1"/>
        <v>1.0434782608695652</v>
      </c>
      <c r="M19" s="64" t="s">
        <v>290</v>
      </c>
      <c r="N19" s="64" t="s">
        <v>289</v>
      </c>
      <c r="O19" s="64" t="s">
        <v>40</v>
      </c>
      <c r="P19" s="44" t="s">
        <v>271</v>
      </c>
      <c r="Q19" s="44" t="s">
        <v>272</v>
      </c>
      <c r="R19" s="45" t="s">
        <v>64</v>
      </c>
      <c r="S19" s="45" t="s">
        <v>65</v>
      </c>
      <c r="T19" s="88">
        <v>0.33</v>
      </c>
      <c r="U19" s="38"/>
      <c r="V19" s="38"/>
      <c r="W19" s="38"/>
      <c r="X19" s="38"/>
      <c r="Y19" s="38"/>
      <c r="Z19" s="38"/>
      <c r="AA19" s="43">
        <f t="shared" si="2"/>
        <v>0</v>
      </c>
      <c r="AB19" s="39" t="e">
        <f t="shared" si="3"/>
        <v>#DIV/0!</v>
      </c>
      <c r="AC19" s="89" t="s">
        <v>291</v>
      </c>
      <c r="AD19" s="40">
        <v>25</v>
      </c>
      <c r="AE19" s="40">
        <v>25</v>
      </c>
      <c r="AF19" s="40">
        <v>2</v>
      </c>
      <c r="AG19" s="40">
        <v>75</v>
      </c>
      <c r="AH19" s="40"/>
      <c r="AI19" s="45" t="s">
        <v>64</v>
      </c>
      <c r="AJ19" s="45" t="s">
        <v>65</v>
      </c>
      <c r="AK19" s="51">
        <v>1.8</v>
      </c>
      <c r="AL19" s="51">
        <v>19</v>
      </c>
      <c r="AM19" s="51">
        <v>0</v>
      </c>
      <c r="AN19" s="51">
        <v>500</v>
      </c>
      <c r="AO19" s="51">
        <v>0</v>
      </c>
      <c r="AP19" s="51">
        <f t="shared" si="0"/>
        <v>520.8</v>
      </c>
      <c r="AQ19" s="75">
        <v>0</v>
      </c>
      <c r="AR19" s="83">
        <v>39875</v>
      </c>
      <c r="AS19" s="61"/>
      <c r="AT19" s="61"/>
      <c r="AU19" s="61"/>
      <c r="AV19" s="61"/>
      <c r="AW19" s="61"/>
      <c r="AX19" s="61"/>
      <c r="AY19" s="61"/>
      <c r="AZ19" s="61"/>
      <c r="BA19" s="61"/>
      <c r="BB19" s="61"/>
    </row>
    <row r="20" spans="1:54" ht="348" customHeight="1">
      <c r="A20" s="5">
        <v>9</v>
      </c>
      <c r="B20" s="45" t="s">
        <v>60</v>
      </c>
      <c r="C20" s="45" t="s">
        <v>66</v>
      </c>
      <c r="D20" s="45" t="s">
        <v>67</v>
      </c>
      <c r="E20" s="45" t="s">
        <v>23</v>
      </c>
      <c r="F20" s="45" t="s">
        <v>68</v>
      </c>
      <c r="G20" s="45"/>
      <c r="H20" s="40"/>
      <c r="I20" s="40">
        <v>114</v>
      </c>
      <c r="J20" s="40">
        <v>120</v>
      </c>
      <c r="K20" s="40">
        <v>120</v>
      </c>
      <c r="L20" s="39">
        <f t="shared" si="1"/>
        <v>1</v>
      </c>
      <c r="M20" s="45" t="s">
        <v>214</v>
      </c>
      <c r="N20" s="45" t="s">
        <v>250</v>
      </c>
      <c r="O20" s="45" t="s">
        <v>213</v>
      </c>
      <c r="P20" s="45" t="s">
        <v>243</v>
      </c>
      <c r="Q20" s="45" t="s">
        <v>202</v>
      </c>
      <c r="R20" s="45" t="s">
        <v>69</v>
      </c>
      <c r="S20" s="45" t="s">
        <v>70</v>
      </c>
      <c r="T20" s="41">
        <v>0.33</v>
      </c>
      <c r="U20" s="40"/>
      <c r="V20" s="40"/>
      <c r="W20" s="40"/>
      <c r="X20" s="40"/>
      <c r="Y20" s="40"/>
      <c r="Z20" s="40"/>
      <c r="AA20" s="43">
        <f t="shared" si="2"/>
        <v>0</v>
      </c>
      <c r="AB20" s="39" t="e">
        <f t="shared" si="3"/>
        <v>#DIV/0!</v>
      </c>
      <c r="AC20" s="45" t="s">
        <v>292</v>
      </c>
      <c r="AD20" s="40">
        <v>110</v>
      </c>
      <c r="AE20" s="40">
        <v>115</v>
      </c>
      <c r="AF20" s="40">
        <v>88</v>
      </c>
      <c r="AG20" s="40">
        <v>433</v>
      </c>
      <c r="AH20" s="40"/>
      <c r="AI20" s="45" t="s">
        <v>69</v>
      </c>
      <c r="AJ20" s="45" t="s">
        <v>70</v>
      </c>
      <c r="AK20" s="52" t="s">
        <v>71</v>
      </c>
      <c r="AL20" s="51">
        <v>0</v>
      </c>
      <c r="AM20" s="51">
        <v>0</v>
      </c>
      <c r="AN20" s="51">
        <v>0</v>
      </c>
      <c r="AO20" s="51">
        <v>0</v>
      </c>
      <c r="AP20" s="51">
        <f t="shared" si="0"/>
        <v>0</v>
      </c>
      <c r="AQ20" s="75">
        <v>0.5</v>
      </c>
      <c r="AR20" s="83">
        <v>40057</v>
      </c>
      <c r="AS20" s="61"/>
      <c r="AT20" s="61"/>
      <c r="AU20" s="61"/>
      <c r="AV20" s="61"/>
      <c r="AW20" s="61"/>
      <c r="AX20" s="61"/>
      <c r="AY20" s="61"/>
      <c r="AZ20" s="61"/>
      <c r="BA20" s="61"/>
      <c r="BB20" s="61"/>
    </row>
    <row r="21" spans="1:54" ht="50.25" customHeight="1">
      <c r="A21" s="5">
        <v>9</v>
      </c>
      <c r="B21" s="45" t="s">
        <v>60</v>
      </c>
      <c r="C21" s="45" t="s">
        <v>72</v>
      </c>
      <c r="D21" s="47" t="s">
        <v>73</v>
      </c>
      <c r="E21" s="45" t="s">
        <v>23</v>
      </c>
      <c r="F21" s="47" t="s">
        <v>74</v>
      </c>
      <c r="G21" s="47"/>
      <c r="H21" s="48"/>
      <c r="I21" s="40">
        <v>1</v>
      </c>
      <c r="J21" s="40">
        <v>0</v>
      </c>
      <c r="K21" s="40" t="s">
        <v>270</v>
      </c>
      <c r="L21" s="40" t="s">
        <v>270</v>
      </c>
      <c r="M21" s="45" t="s">
        <v>270</v>
      </c>
      <c r="N21" s="45" t="s">
        <v>270</v>
      </c>
      <c r="O21" s="45" t="s">
        <v>270</v>
      </c>
      <c r="P21" s="45" t="s">
        <v>270</v>
      </c>
      <c r="Q21" s="45" t="s">
        <v>270</v>
      </c>
      <c r="R21" s="45" t="s">
        <v>75</v>
      </c>
      <c r="S21" s="47" t="s">
        <v>76</v>
      </c>
      <c r="T21" s="40" t="s">
        <v>270</v>
      </c>
      <c r="U21" s="40" t="s">
        <v>270</v>
      </c>
      <c r="V21" s="40" t="s">
        <v>270</v>
      </c>
      <c r="W21" s="40" t="s">
        <v>270</v>
      </c>
      <c r="X21" s="40" t="s">
        <v>270</v>
      </c>
      <c r="Y21" s="40" t="s">
        <v>270</v>
      </c>
      <c r="Z21" s="40" t="s">
        <v>270</v>
      </c>
      <c r="AA21" s="40" t="s">
        <v>270</v>
      </c>
      <c r="AB21" s="40" t="s">
        <v>270</v>
      </c>
      <c r="AC21" s="45" t="s">
        <v>270</v>
      </c>
      <c r="AD21" s="40">
        <v>1</v>
      </c>
      <c r="AE21" s="40">
        <v>0</v>
      </c>
      <c r="AF21" s="40">
        <v>1</v>
      </c>
      <c r="AG21" s="40">
        <v>2</v>
      </c>
      <c r="AH21" s="40"/>
      <c r="AI21" s="45" t="s">
        <v>75</v>
      </c>
      <c r="AJ21" s="47" t="s">
        <v>76</v>
      </c>
      <c r="AK21" s="51">
        <v>0</v>
      </c>
      <c r="AL21" s="53">
        <v>7</v>
      </c>
      <c r="AM21" s="51">
        <v>0</v>
      </c>
      <c r="AN21" s="51">
        <v>0</v>
      </c>
      <c r="AO21" s="51">
        <v>0</v>
      </c>
      <c r="AP21" s="51">
        <f t="shared" si="0"/>
        <v>7</v>
      </c>
      <c r="AQ21" s="75">
        <v>0</v>
      </c>
      <c r="AR21" s="83">
        <v>40087</v>
      </c>
      <c r="AS21" s="61"/>
      <c r="AT21" s="61"/>
      <c r="AU21" s="61"/>
      <c r="AV21" s="61"/>
      <c r="AW21" s="61"/>
      <c r="AX21" s="61"/>
      <c r="AY21" s="61"/>
      <c r="AZ21" s="61"/>
      <c r="BA21" s="61"/>
      <c r="BB21" s="61"/>
    </row>
    <row r="22" spans="1:54" ht="191.25">
      <c r="A22" s="5">
        <v>9</v>
      </c>
      <c r="B22" s="45" t="s">
        <v>60</v>
      </c>
      <c r="C22" s="45" t="s">
        <v>77</v>
      </c>
      <c r="D22" s="45" t="s">
        <v>78</v>
      </c>
      <c r="E22" s="45" t="s">
        <v>23</v>
      </c>
      <c r="F22" s="45" t="s">
        <v>79</v>
      </c>
      <c r="G22" s="45"/>
      <c r="H22" s="40"/>
      <c r="I22" s="40">
        <v>72000</v>
      </c>
      <c r="J22" s="40">
        <v>66000</v>
      </c>
      <c r="K22" s="40">
        <f>28000+18000</f>
        <v>46000</v>
      </c>
      <c r="L22" s="39">
        <f t="shared" si="1"/>
        <v>0.696969696969697</v>
      </c>
      <c r="M22" s="45" t="s">
        <v>273</v>
      </c>
      <c r="N22" s="45" t="s">
        <v>249</v>
      </c>
      <c r="O22" s="45" t="s">
        <v>233</v>
      </c>
      <c r="P22" s="45" t="s">
        <v>274</v>
      </c>
      <c r="Q22" s="45" t="s">
        <v>215</v>
      </c>
      <c r="R22" s="45" t="s">
        <v>80</v>
      </c>
      <c r="S22" s="45" t="s">
        <v>81</v>
      </c>
      <c r="T22" s="41">
        <v>0.33</v>
      </c>
      <c r="U22" s="40"/>
      <c r="V22" s="40"/>
      <c r="W22" s="40"/>
      <c r="X22" s="40"/>
      <c r="Y22" s="40"/>
      <c r="Z22" s="40"/>
      <c r="AA22" s="43">
        <f t="shared" si="2"/>
        <v>0</v>
      </c>
      <c r="AB22" s="39" t="e">
        <f t="shared" si="3"/>
        <v>#DIV/0!</v>
      </c>
      <c r="AC22" s="87" t="s">
        <v>301</v>
      </c>
      <c r="AD22" s="40">
        <v>65500</v>
      </c>
      <c r="AE22" s="40">
        <v>65500</v>
      </c>
      <c r="AF22" s="40">
        <v>27000</v>
      </c>
      <c r="AG22" s="40">
        <v>224000</v>
      </c>
      <c r="AH22" s="40"/>
      <c r="AI22" s="45" t="s">
        <v>80</v>
      </c>
      <c r="AJ22" s="45" t="s">
        <v>81</v>
      </c>
      <c r="AK22" s="51">
        <v>19.2</v>
      </c>
      <c r="AL22" s="51">
        <v>2</v>
      </c>
      <c r="AM22" s="51">
        <v>0</v>
      </c>
      <c r="AN22" s="51">
        <v>0</v>
      </c>
      <c r="AO22" s="51">
        <v>0</v>
      </c>
      <c r="AP22" s="51">
        <f t="shared" si="0"/>
        <v>21.2</v>
      </c>
      <c r="AQ22" s="75">
        <v>2</v>
      </c>
      <c r="AR22" s="83">
        <v>40059</v>
      </c>
      <c r="AS22" s="61"/>
      <c r="AT22" s="61"/>
      <c r="AU22" s="61"/>
      <c r="AV22" s="61"/>
      <c r="AW22" s="61"/>
      <c r="AX22" s="61"/>
      <c r="AY22" s="61"/>
      <c r="AZ22" s="61"/>
      <c r="BA22" s="61"/>
      <c r="BB22" s="61"/>
    </row>
    <row r="23" spans="1:54" ht="64.5" customHeight="1">
      <c r="A23" s="5">
        <v>10</v>
      </c>
      <c r="B23" s="45" t="s">
        <v>82</v>
      </c>
      <c r="C23" s="45" t="s">
        <v>83</v>
      </c>
      <c r="D23" s="45" t="s">
        <v>84</v>
      </c>
      <c r="E23" s="45" t="s">
        <v>23</v>
      </c>
      <c r="F23" s="45" t="s">
        <v>85</v>
      </c>
      <c r="G23" s="45"/>
      <c r="H23" s="40"/>
      <c r="I23" s="40">
        <v>2</v>
      </c>
      <c r="J23" s="38">
        <v>3</v>
      </c>
      <c r="K23" s="40">
        <v>3</v>
      </c>
      <c r="L23" s="39">
        <f>+K23/J23</f>
        <v>1</v>
      </c>
      <c r="M23" s="7" t="s">
        <v>293</v>
      </c>
      <c r="N23" s="45" t="s">
        <v>309</v>
      </c>
      <c r="O23" s="68" t="s">
        <v>295</v>
      </c>
      <c r="P23" s="45" t="s">
        <v>294</v>
      </c>
      <c r="Q23" s="45" t="s">
        <v>234</v>
      </c>
      <c r="R23" s="45" t="s">
        <v>86</v>
      </c>
      <c r="S23" s="49" t="s">
        <v>45</v>
      </c>
      <c r="T23" s="41">
        <v>0.33</v>
      </c>
      <c r="U23" s="40"/>
      <c r="V23" s="40"/>
      <c r="W23" s="40"/>
      <c r="X23" s="40"/>
      <c r="Y23" s="40"/>
      <c r="Z23" s="40"/>
      <c r="AA23" s="43">
        <f t="shared" si="2"/>
        <v>0</v>
      </c>
      <c r="AB23" s="39" t="e">
        <f t="shared" si="3"/>
        <v>#DIV/0!</v>
      </c>
      <c r="AC23" s="87" t="s">
        <v>296</v>
      </c>
      <c r="AD23" s="40">
        <v>6</v>
      </c>
      <c r="AE23" s="40">
        <v>6</v>
      </c>
      <c r="AF23" s="40">
        <v>6</v>
      </c>
      <c r="AG23" s="40">
        <v>6</v>
      </c>
      <c r="AH23" s="40"/>
      <c r="AI23" s="45" t="s">
        <v>86</v>
      </c>
      <c r="AJ23" s="49" t="s">
        <v>45</v>
      </c>
      <c r="AK23" s="51"/>
      <c r="AL23" s="51"/>
      <c r="AM23" s="51"/>
      <c r="AN23" s="51"/>
      <c r="AO23" s="51"/>
      <c r="AP23" s="51">
        <f t="shared" si="0"/>
        <v>0</v>
      </c>
      <c r="AQ23" s="75">
        <v>2</v>
      </c>
      <c r="AR23" s="83">
        <v>39814</v>
      </c>
      <c r="AS23" s="61"/>
      <c r="AT23" s="61"/>
      <c r="AU23" s="61"/>
      <c r="AV23" s="61"/>
      <c r="AW23" s="61"/>
      <c r="AX23" s="61"/>
      <c r="AY23" s="61"/>
      <c r="AZ23" s="61"/>
      <c r="BA23" s="61"/>
      <c r="BB23" s="61"/>
    </row>
    <row r="24" spans="1:54" ht="105.75" customHeight="1">
      <c r="A24" s="5">
        <v>10</v>
      </c>
      <c r="B24" s="45" t="s">
        <v>82</v>
      </c>
      <c r="C24" s="45" t="s">
        <v>87</v>
      </c>
      <c r="D24" s="47" t="s">
        <v>88</v>
      </c>
      <c r="E24" s="45" t="s">
        <v>23</v>
      </c>
      <c r="F24" s="47" t="s">
        <v>89</v>
      </c>
      <c r="G24" s="45"/>
      <c r="H24" s="40"/>
      <c r="I24" s="40">
        <v>10</v>
      </c>
      <c r="J24" s="40">
        <v>10</v>
      </c>
      <c r="K24" s="40">
        <v>25</v>
      </c>
      <c r="L24" s="39">
        <f t="shared" si="1"/>
        <v>2.5</v>
      </c>
      <c r="M24" s="45" t="s">
        <v>297</v>
      </c>
      <c r="N24" s="68" t="s">
        <v>308</v>
      </c>
      <c r="O24" s="45" t="s">
        <v>203</v>
      </c>
      <c r="P24" s="45" t="s">
        <v>205</v>
      </c>
      <c r="Q24" s="45" t="s">
        <v>204</v>
      </c>
      <c r="R24" s="45" t="s">
        <v>90</v>
      </c>
      <c r="S24" s="45" t="s">
        <v>91</v>
      </c>
      <c r="T24" s="41">
        <v>0.1</v>
      </c>
      <c r="U24" s="40"/>
      <c r="V24" s="40"/>
      <c r="W24" s="40"/>
      <c r="X24" s="40"/>
      <c r="Y24" s="40"/>
      <c r="Z24" s="40"/>
      <c r="AA24" s="43">
        <f t="shared" si="2"/>
        <v>0</v>
      </c>
      <c r="AB24" s="39" t="e">
        <f t="shared" si="3"/>
        <v>#DIV/0!</v>
      </c>
      <c r="AC24" s="87" t="s">
        <v>298</v>
      </c>
      <c r="AD24" s="40">
        <v>10</v>
      </c>
      <c r="AE24" s="40">
        <v>10</v>
      </c>
      <c r="AF24" s="40">
        <v>0</v>
      </c>
      <c r="AG24" s="40">
        <v>30</v>
      </c>
      <c r="AH24" s="40"/>
      <c r="AI24" s="45" t="s">
        <v>90</v>
      </c>
      <c r="AJ24" s="45" t="s">
        <v>91</v>
      </c>
      <c r="AK24" s="51">
        <v>7.6</v>
      </c>
      <c r="AL24" s="51">
        <v>5.6</v>
      </c>
      <c r="AM24" s="51">
        <v>0</v>
      </c>
      <c r="AN24" s="51">
        <v>0</v>
      </c>
      <c r="AO24" s="51">
        <v>0</v>
      </c>
      <c r="AP24" s="51">
        <f t="shared" si="0"/>
        <v>13.2</v>
      </c>
      <c r="AQ24" s="75">
        <v>0.6</v>
      </c>
      <c r="AR24" s="83">
        <v>40057</v>
      </c>
      <c r="AS24" s="61"/>
      <c r="AT24" s="61"/>
      <c r="AU24" s="61"/>
      <c r="AV24" s="61"/>
      <c r="AW24" s="61"/>
      <c r="AX24" s="61"/>
      <c r="AY24" s="61"/>
      <c r="AZ24" s="61"/>
      <c r="BA24" s="61"/>
      <c r="BB24" s="61"/>
    </row>
    <row r="25" spans="1:54" ht="174.75" customHeight="1">
      <c r="A25" s="5">
        <v>10</v>
      </c>
      <c r="B25" s="45" t="s">
        <v>82</v>
      </c>
      <c r="C25" s="45" t="s">
        <v>92</v>
      </c>
      <c r="D25" s="47" t="s">
        <v>93</v>
      </c>
      <c r="E25" s="45" t="s">
        <v>23</v>
      </c>
      <c r="F25" s="67" t="s">
        <v>94</v>
      </c>
      <c r="G25" s="64"/>
      <c r="H25" s="65"/>
      <c r="I25" s="65">
        <v>0</v>
      </c>
      <c r="J25" s="66">
        <v>0.2</v>
      </c>
      <c r="K25" s="71">
        <v>0.2</v>
      </c>
      <c r="L25" s="39">
        <f t="shared" si="1"/>
        <v>1</v>
      </c>
      <c r="M25" s="64" t="s">
        <v>299</v>
      </c>
      <c r="N25" s="64" t="s">
        <v>246</v>
      </c>
      <c r="O25" s="64" t="s">
        <v>247</v>
      </c>
      <c r="P25" s="64" t="s">
        <v>300</v>
      </c>
      <c r="Q25" s="64" t="s">
        <v>248</v>
      </c>
      <c r="R25" s="64" t="s">
        <v>95</v>
      </c>
      <c r="S25" s="64" t="s">
        <v>96</v>
      </c>
      <c r="T25" s="71">
        <v>0.2</v>
      </c>
      <c r="U25" s="40"/>
      <c r="V25" s="40"/>
      <c r="W25" s="40"/>
      <c r="X25" s="40"/>
      <c r="Y25" s="40"/>
      <c r="Z25" s="40"/>
      <c r="AA25" s="43">
        <f t="shared" si="2"/>
        <v>0</v>
      </c>
      <c r="AB25" s="39" t="e">
        <f t="shared" si="3"/>
        <v>#DIV/0!</v>
      </c>
      <c r="AC25" s="45" t="s">
        <v>302</v>
      </c>
      <c r="AD25" s="41">
        <v>0.4</v>
      </c>
      <c r="AE25" s="41">
        <v>0.4</v>
      </c>
      <c r="AF25" s="40">
        <v>0</v>
      </c>
      <c r="AG25" s="41">
        <v>1</v>
      </c>
      <c r="AH25" s="40"/>
      <c r="AI25" s="45" t="s">
        <v>95</v>
      </c>
      <c r="AJ25" s="45" t="s">
        <v>96</v>
      </c>
      <c r="AK25" s="51"/>
      <c r="AL25" s="51"/>
      <c r="AM25" s="51"/>
      <c r="AN25" s="51"/>
      <c r="AO25" s="51"/>
      <c r="AP25" s="51">
        <f t="shared" si="0"/>
        <v>0</v>
      </c>
      <c r="AQ25" s="75">
        <v>1</v>
      </c>
      <c r="AR25" s="83" t="s">
        <v>281</v>
      </c>
      <c r="AS25" s="61"/>
      <c r="AT25" s="61"/>
      <c r="AU25" s="61"/>
      <c r="AV25" s="61"/>
      <c r="AW25" s="61"/>
      <c r="AX25" s="61"/>
      <c r="AY25" s="61"/>
      <c r="AZ25" s="61"/>
      <c r="BA25" s="61"/>
      <c r="BB25" s="61"/>
    </row>
    <row r="26" spans="1:54" ht="294" customHeight="1">
      <c r="A26" s="5">
        <v>10</v>
      </c>
      <c r="B26" s="45" t="s">
        <v>82</v>
      </c>
      <c r="C26" s="45" t="s">
        <v>97</v>
      </c>
      <c r="D26" s="47" t="s">
        <v>98</v>
      </c>
      <c r="E26" s="45" t="s">
        <v>23</v>
      </c>
      <c r="F26" s="47" t="s">
        <v>99</v>
      </c>
      <c r="G26" s="45"/>
      <c r="H26" s="40"/>
      <c r="I26" s="40">
        <v>31</v>
      </c>
      <c r="J26" s="40">
        <v>25</v>
      </c>
      <c r="K26" s="40">
        <v>26</v>
      </c>
      <c r="L26" s="39">
        <f t="shared" si="1"/>
        <v>1.04</v>
      </c>
      <c r="M26" s="45" t="s">
        <v>227</v>
      </c>
      <c r="N26" s="45" t="s">
        <v>228</v>
      </c>
      <c r="O26" s="45" t="s">
        <v>210</v>
      </c>
      <c r="P26" s="45" t="s">
        <v>211</v>
      </c>
      <c r="Q26" s="45" t="s">
        <v>212</v>
      </c>
      <c r="R26" s="45" t="s">
        <v>100</v>
      </c>
      <c r="S26" s="45" t="s">
        <v>101</v>
      </c>
      <c r="T26" s="41">
        <v>0.2</v>
      </c>
      <c r="U26" s="40" t="s">
        <v>270</v>
      </c>
      <c r="V26" s="40" t="s">
        <v>270</v>
      </c>
      <c r="W26" s="40" t="s">
        <v>270</v>
      </c>
      <c r="X26" s="40" t="s">
        <v>270</v>
      </c>
      <c r="Y26" s="40" t="s">
        <v>270</v>
      </c>
      <c r="Z26" s="40" t="s">
        <v>270</v>
      </c>
      <c r="AA26" s="40" t="s">
        <v>270</v>
      </c>
      <c r="AB26" s="40" t="s">
        <v>270</v>
      </c>
      <c r="AC26" s="45" t="s">
        <v>303</v>
      </c>
      <c r="AD26" s="40">
        <v>27</v>
      </c>
      <c r="AE26" s="40">
        <v>30</v>
      </c>
      <c r="AF26" s="40">
        <v>8</v>
      </c>
      <c r="AG26" s="40">
        <v>30</v>
      </c>
      <c r="AH26" s="40"/>
      <c r="AI26" s="45" t="s">
        <v>100</v>
      </c>
      <c r="AJ26" s="45" t="s">
        <v>101</v>
      </c>
      <c r="AK26" s="51">
        <v>11.5</v>
      </c>
      <c r="AL26" s="51">
        <v>3</v>
      </c>
      <c r="AM26" s="51">
        <v>0</v>
      </c>
      <c r="AN26" s="51">
        <v>0</v>
      </c>
      <c r="AO26" s="51">
        <v>0</v>
      </c>
      <c r="AP26" s="51">
        <f t="shared" si="0"/>
        <v>14.5</v>
      </c>
      <c r="AQ26" s="75">
        <v>0</v>
      </c>
      <c r="AR26" s="83">
        <v>40210</v>
      </c>
      <c r="AS26" s="61"/>
      <c r="AT26" s="61"/>
      <c r="AU26" s="61"/>
      <c r="AV26" s="61"/>
      <c r="AW26" s="61"/>
      <c r="AX26" s="61"/>
      <c r="AY26" s="61"/>
      <c r="AZ26" s="61"/>
      <c r="BA26" s="61"/>
      <c r="BB26" s="61"/>
    </row>
    <row r="27" spans="1:54" ht="187.5" customHeight="1">
      <c r="A27" s="5">
        <v>11</v>
      </c>
      <c r="B27" s="45" t="s">
        <v>102</v>
      </c>
      <c r="C27" s="45" t="s">
        <v>103</v>
      </c>
      <c r="D27" s="45" t="s">
        <v>104</v>
      </c>
      <c r="E27" s="45" t="s">
        <v>23</v>
      </c>
      <c r="F27" s="45" t="s">
        <v>105</v>
      </c>
      <c r="G27" s="45"/>
      <c r="H27" s="40"/>
      <c r="I27" s="40">
        <v>6</v>
      </c>
      <c r="J27" s="40">
        <v>4</v>
      </c>
      <c r="K27" s="40">
        <v>9</v>
      </c>
      <c r="L27" s="39">
        <f t="shared" si="1"/>
        <v>2.25</v>
      </c>
      <c r="M27" s="45"/>
      <c r="N27" s="45" t="s">
        <v>238</v>
      </c>
      <c r="O27" s="45" t="s">
        <v>235</v>
      </c>
      <c r="P27" s="45" t="s">
        <v>236</v>
      </c>
      <c r="Q27" s="45" t="s">
        <v>237</v>
      </c>
      <c r="R27" s="45" t="s">
        <v>106</v>
      </c>
      <c r="S27" s="45" t="s">
        <v>107</v>
      </c>
      <c r="T27" s="90">
        <v>0.1</v>
      </c>
      <c r="U27" s="40"/>
      <c r="V27" s="40"/>
      <c r="W27" s="40"/>
      <c r="X27" s="40"/>
      <c r="Y27" s="40"/>
      <c r="Z27" s="40"/>
      <c r="AA27" s="43">
        <f t="shared" si="2"/>
        <v>0</v>
      </c>
      <c r="AB27" s="39" t="e">
        <f t="shared" si="3"/>
        <v>#DIV/0!</v>
      </c>
      <c r="AC27" s="45" t="s">
        <v>304</v>
      </c>
      <c r="AD27" s="40">
        <v>2</v>
      </c>
      <c r="AE27" s="40">
        <v>0</v>
      </c>
      <c r="AF27" s="40">
        <v>0</v>
      </c>
      <c r="AG27" s="40">
        <v>6</v>
      </c>
      <c r="AH27" s="40"/>
      <c r="AI27" s="45" t="s">
        <v>106</v>
      </c>
      <c r="AJ27" s="45" t="s">
        <v>107</v>
      </c>
      <c r="AK27" s="51">
        <v>5</v>
      </c>
      <c r="AL27" s="51">
        <v>0</v>
      </c>
      <c r="AM27" s="51">
        <v>0</v>
      </c>
      <c r="AN27" s="51">
        <v>0</v>
      </c>
      <c r="AO27" s="51">
        <v>0</v>
      </c>
      <c r="AP27" s="51">
        <f t="shared" si="0"/>
        <v>5</v>
      </c>
      <c r="AQ27" s="75">
        <v>0.6</v>
      </c>
      <c r="AR27" s="83">
        <v>40059</v>
      </c>
      <c r="AS27" s="61"/>
      <c r="AT27" s="61"/>
      <c r="AU27" s="61"/>
      <c r="AV27" s="61"/>
      <c r="AW27" s="61"/>
      <c r="AX27" s="61"/>
      <c r="AY27" s="61"/>
      <c r="AZ27" s="61"/>
      <c r="BA27" s="61"/>
      <c r="BB27" s="61"/>
    </row>
    <row r="28" spans="1:54" ht="81.75" customHeight="1">
      <c r="A28" s="5">
        <v>11</v>
      </c>
      <c r="B28" s="45" t="s">
        <v>102</v>
      </c>
      <c r="C28" s="45" t="s">
        <v>108</v>
      </c>
      <c r="D28" s="47" t="s">
        <v>109</v>
      </c>
      <c r="E28" s="45" t="s">
        <v>23</v>
      </c>
      <c r="F28" s="47" t="s">
        <v>110</v>
      </c>
      <c r="G28" s="45"/>
      <c r="H28" s="40"/>
      <c r="I28" s="40">
        <v>4</v>
      </c>
      <c r="J28" s="40">
        <v>4</v>
      </c>
      <c r="K28" s="40">
        <v>4</v>
      </c>
      <c r="L28" s="39">
        <f t="shared" si="1"/>
        <v>1</v>
      </c>
      <c r="M28" s="45" t="s">
        <v>216</v>
      </c>
      <c r="N28" s="45" t="s">
        <v>206</v>
      </c>
      <c r="O28" s="45" t="s">
        <v>207</v>
      </c>
      <c r="P28" s="45" t="s">
        <v>208</v>
      </c>
      <c r="Q28" s="45" t="s">
        <v>209</v>
      </c>
      <c r="R28" s="45" t="s">
        <v>111</v>
      </c>
      <c r="S28" s="45" t="s">
        <v>107</v>
      </c>
      <c r="T28" s="40" t="s">
        <v>270</v>
      </c>
      <c r="U28" s="40" t="s">
        <v>270</v>
      </c>
      <c r="V28" s="40" t="s">
        <v>270</v>
      </c>
      <c r="W28" s="40" t="s">
        <v>270</v>
      </c>
      <c r="X28" s="40" t="s">
        <v>270</v>
      </c>
      <c r="Y28" s="40" t="s">
        <v>270</v>
      </c>
      <c r="Z28" s="40" t="s">
        <v>270</v>
      </c>
      <c r="AA28" s="40" t="s">
        <v>270</v>
      </c>
      <c r="AB28" s="40" t="s">
        <v>270</v>
      </c>
      <c r="AC28" s="45" t="s">
        <v>270</v>
      </c>
      <c r="AD28" s="40">
        <v>4</v>
      </c>
      <c r="AE28" s="40">
        <v>4</v>
      </c>
      <c r="AF28" s="40">
        <v>2</v>
      </c>
      <c r="AG28" s="40">
        <v>4</v>
      </c>
      <c r="AH28" s="40"/>
      <c r="AI28" s="45" t="s">
        <v>111</v>
      </c>
      <c r="AJ28" s="45" t="s">
        <v>70</v>
      </c>
      <c r="AK28" s="51">
        <v>5.6</v>
      </c>
      <c r="AL28" s="51">
        <v>0</v>
      </c>
      <c r="AM28" s="51">
        <v>0</v>
      </c>
      <c r="AN28" s="51">
        <v>0</v>
      </c>
      <c r="AO28" s="51">
        <v>0</v>
      </c>
      <c r="AP28" s="51">
        <f t="shared" si="0"/>
        <v>5.6</v>
      </c>
      <c r="AQ28" s="75">
        <v>0</v>
      </c>
      <c r="AR28" s="83">
        <v>40179</v>
      </c>
      <c r="AS28" s="61"/>
      <c r="AT28" s="61"/>
      <c r="AU28" s="61"/>
      <c r="AV28" s="61"/>
      <c r="AW28" s="61"/>
      <c r="AX28" s="61"/>
      <c r="AY28" s="61"/>
      <c r="AZ28" s="61"/>
      <c r="BA28" s="61"/>
      <c r="BB28" s="61"/>
    </row>
    <row r="29" spans="1:54" ht="178.5" customHeight="1">
      <c r="A29" s="5">
        <v>11</v>
      </c>
      <c r="B29" s="45" t="s">
        <v>102</v>
      </c>
      <c r="C29" s="45" t="s">
        <v>108</v>
      </c>
      <c r="D29" s="47" t="s">
        <v>109</v>
      </c>
      <c r="E29" s="45" t="s">
        <v>23</v>
      </c>
      <c r="F29" s="47" t="s">
        <v>110</v>
      </c>
      <c r="G29" s="45"/>
      <c r="H29" s="40"/>
      <c r="I29" s="40">
        <v>4</v>
      </c>
      <c r="J29" s="40">
        <v>4</v>
      </c>
      <c r="K29" s="40">
        <v>4</v>
      </c>
      <c r="L29" s="39">
        <f t="shared" si="1"/>
        <v>1</v>
      </c>
      <c r="M29" s="45" t="s">
        <v>254</v>
      </c>
      <c r="N29" s="45" t="s">
        <v>255</v>
      </c>
      <c r="O29" s="45" t="s">
        <v>256</v>
      </c>
      <c r="P29" s="45" t="s">
        <v>257</v>
      </c>
      <c r="Q29" s="45" t="s">
        <v>275</v>
      </c>
      <c r="R29" s="45" t="s">
        <v>190</v>
      </c>
      <c r="S29" s="45" t="s">
        <v>107</v>
      </c>
      <c r="T29" s="40" t="s">
        <v>270</v>
      </c>
      <c r="U29" s="40" t="s">
        <v>270</v>
      </c>
      <c r="V29" s="40" t="s">
        <v>270</v>
      </c>
      <c r="W29" s="40" t="s">
        <v>270</v>
      </c>
      <c r="X29" s="40" t="s">
        <v>270</v>
      </c>
      <c r="Y29" s="40" t="s">
        <v>270</v>
      </c>
      <c r="Z29" s="40" t="s">
        <v>270</v>
      </c>
      <c r="AA29" s="40" t="s">
        <v>270</v>
      </c>
      <c r="AB29" s="40" t="s">
        <v>270</v>
      </c>
      <c r="AC29" s="45" t="s">
        <v>270</v>
      </c>
      <c r="AD29" s="40">
        <v>4</v>
      </c>
      <c r="AE29" s="40">
        <v>4</v>
      </c>
      <c r="AF29" s="40">
        <v>2</v>
      </c>
      <c r="AG29" s="40">
        <v>4</v>
      </c>
      <c r="AH29" s="40"/>
      <c r="AI29" s="45" t="s">
        <v>190</v>
      </c>
      <c r="AJ29" s="45" t="s">
        <v>70</v>
      </c>
      <c r="AK29" s="51"/>
      <c r="AL29" s="51">
        <v>0</v>
      </c>
      <c r="AM29" s="51">
        <v>0</v>
      </c>
      <c r="AN29" s="51">
        <v>0</v>
      </c>
      <c r="AO29" s="51">
        <v>0</v>
      </c>
      <c r="AP29" s="51">
        <f>+SUM(AK29:AO29)</f>
        <v>0</v>
      </c>
      <c r="AQ29" s="75" t="s">
        <v>279</v>
      </c>
      <c r="AR29" s="75" t="s">
        <v>279</v>
      </c>
      <c r="AS29" s="61"/>
      <c r="AT29" s="61"/>
      <c r="AU29" s="61"/>
      <c r="AV29" s="61"/>
      <c r="AW29" s="61"/>
      <c r="AX29" s="61"/>
      <c r="AY29" s="61"/>
      <c r="AZ29" s="61"/>
      <c r="BA29" s="61"/>
      <c r="BB29" s="61"/>
    </row>
    <row r="30" spans="1:54" ht="200.25" customHeight="1">
      <c r="A30" s="5">
        <v>12</v>
      </c>
      <c r="B30" s="45" t="s">
        <v>112</v>
      </c>
      <c r="C30" s="45" t="s">
        <v>113</v>
      </c>
      <c r="D30" s="45" t="s">
        <v>114</v>
      </c>
      <c r="E30" s="45" t="s">
        <v>23</v>
      </c>
      <c r="F30" s="64" t="s">
        <v>115</v>
      </c>
      <c r="G30" s="64"/>
      <c r="H30" s="65"/>
      <c r="I30" s="65">
        <v>7</v>
      </c>
      <c r="J30" s="65">
        <v>7</v>
      </c>
      <c r="K30" s="65">
        <v>11</v>
      </c>
      <c r="L30" s="39">
        <f t="shared" si="1"/>
        <v>1.5714285714285714</v>
      </c>
      <c r="M30" s="64" t="s">
        <v>217</v>
      </c>
      <c r="N30" s="64" t="s">
        <v>220</v>
      </c>
      <c r="O30" s="64" t="s">
        <v>218</v>
      </c>
      <c r="P30" s="64" t="s">
        <v>221</v>
      </c>
      <c r="Q30" s="64" t="s">
        <v>219</v>
      </c>
      <c r="R30" s="64" t="s">
        <v>116</v>
      </c>
      <c r="S30" s="64" t="s">
        <v>55</v>
      </c>
      <c r="T30" s="41">
        <v>0.1</v>
      </c>
      <c r="U30" s="40" t="s">
        <v>270</v>
      </c>
      <c r="V30" s="40" t="s">
        <v>270</v>
      </c>
      <c r="W30" s="40" t="s">
        <v>270</v>
      </c>
      <c r="X30" s="40" t="s">
        <v>270</v>
      </c>
      <c r="Y30" s="40" t="s">
        <v>270</v>
      </c>
      <c r="Z30" s="40" t="s">
        <v>270</v>
      </c>
      <c r="AA30" s="40" t="s">
        <v>270</v>
      </c>
      <c r="AB30" s="40" t="s">
        <v>270</v>
      </c>
      <c r="AC30" s="45" t="s">
        <v>310</v>
      </c>
      <c r="AD30" s="40">
        <v>8</v>
      </c>
      <c r="AE30" s="40">
        <v>8</v>
      </c>
      <c r="AF30" s="40">
        <v>1</v>
      </c>
      <c r="AG30" s="40">
        <v>24</v>
      </c>
      <c r="AH30" s="40"/>
      <c r="AI30" s="45" t="s">
        <v>116</v>
      </c>
      <c r="AJ30" s="45" t="s">
        <v>55</v>
      </c>
      <c r="AK30" s="51">
        <v>7.3</v>
      </c>
      <c r="AL30" s="51">
        <v>3.3</v>
      </c>
      <c r="AM30" s="51">
        <v>0</v>
      </c>
      <c r="AN30" s="51">
        <v>0</v>
      </c>
      <c r="AO30" s="51">
        <v>0</v>
      </c>
      <c r="AP30" s="51">
        <f t="shared" si="0"/>
        <v>10.6</v>
      </c>
      <c r="AQ30" s="75">
        <v>0.6</v>
      </c>
      <c r="AR30" s="83">
        <v>40210</v>
      </c>
      <c r="AS30" s="61"/>
      <c r="AT30" s="61"/>
      <c r="AU30" s="61"/>
      <c r="AV30" s="61"/>
      <c r="AW30" s="61"/>
      <c r="AX30" s="61"/>
      <c r="AY30" s="61"/>
      <c r="AZ30" s="61"/>
      <c r="BA30" s="61"/>
      <c r="BB30" s="61"/>
    </row>
    <row r="31" spans="1:54" ht="201.75" customHeight="1">
      <c r="A31" s="5">
        <v>12</v>
      </c>
      <c r="B31" s="45" t="s">
        <v>112</v>
      </c>
      <c r="C31" s="45" t="s">
        <v>117</v>
      </c>
      <c r="D31" s="45" t="s">
        <v>118</v>
      </c>
      <c r="E31" s="45" t="s">
        <v>23</v>
      </c>
      <c r="F31" s="64" t="s">
        <v>119</v>
      </c>
      <c r="G31" s="64"/>
      <c r="H31" s="65"/>
      <c r="I31" s="66">
        <v>0.05</v>
      </c>
      <c r="J31" s="66">
        <v>0.03</v>
      </c>
      <c r="K31" s="65">
        <v>0</v>
      </c>
      <c r="L31" s="39" t="s">
        <v>270</v>
      </c>
      <c r="M31" s="64" t="s">
        <v>226</v>
      </c>
      <c r="N31" s="64" t="s">
        <v>222</v>
      </c>
      <c r="O31" s="64" t="s">
        <v>223</v>
      </c>
      <c r="P31" s="64" t="s">
        <v>224</v>
      </c>
      <c r="Q31" s="64" t="s">
        <v>225</v>
      </c>
      <c r="R31" s="64" t="s">
        <v>120</v>
      </c>
      <c r="S31" s="64" t="s">
        <v>121</v>
      </c>
      <c r="T31" s="40" t="s">
        <v>270</v>
      </c>
      <c r="U31" s="40" t="s">
        <v>270</v>
      </c>
      <c r="V31" s="40" t="s">
        <v>270</v>
      </c>
      <c r="W31" s="40" t="s">
        <v>270</v>
      </c>
      <c r="X31" s="40" t="s">
        <v>270</v>
      </c>
      <c r="Y31" s="40" t="s">
        <v>270</v>
      </c>
      <c r="Z31" s="40" t="s">
        <v>270</v>
      </c>
      <c r="AA31" s="40" t="s">
        <v>270</v>
      </c>
      <c r="AB31" s="40" t="s">
        <v>270</v>
      </c>
      <c r="AC31" s="45" t="s">
        <v>270</v>
      </c>
      <c r="AD31" s="41">
        <v>0.6</v>
      </c>
      <c r="AE31" s="41">
        <v>0.3</v>
      </c>
      <c r="AF31" s="41">
        <v>0.05</v>
      </c>
      <c r="AG31" s="41">
        <v>1</v>
      </c>
      <c r="AH31" s="40"/>
      <c r="AI31" s="45" t="s">
        <v>120</v>
      </c>
      <c r="AJ31" s="45" t="s">
        <v>121</v>
      </c>
      <c r="AK31" s="51">
        <v>3</v>
      </c>
      <c r="AL31" s="51">
        <v>18.2</v>
      </c>
      <c r="AM31" s="51">
        <v>0</v>
      </c>
      <c r="AN31" s="51">
        <v>0</v>
      </c>
      <c r="AO31" s="51">
        <v>0</v>
      </c>
      <c r="AP31" s="51">
        <f t="shared" si="0"/>
        <v>21.2</v>
      </c>
      <c r="AQ31" s="75">
        <v>0</v>
      </c>
      <c r="AR31" s="83">
        <v>40210</v>
      </c>
      <c r="AS31" s="61"/>
      <c r="AT31" s="61"/>
      <c r="AU31" s="61"/>
      <c r="AV31" s="61"/>
      <c r="AW31" s="61"/>
      <c r="AX31" s="61"/>
      <c r="AY31" s="61"/>
      <c r="AZ31" s="61"/>
      <c r="BA31" s="61"/>
      <c r="BB31" s="61"/>
    </row>
    <row r="32" spans="1:54" ht="102.75" customHeight="1">
      <c r="A32" s="5">
        <v>13</v>
      </c>
      <c r="B32" s="45" t="s">
        <v>122</v>
      </c>
      <c r="C32" s="45" t="s">
        <v>123</v>
      </c>
      <c r="D32" s="45" t="s">
        <v>124</v>
      </c>
      <c r="E32" s="45" t="s">
        <v>23</v>
      </c>
      <c r="F32" s="64" t="s">
        <v>125</v>
      </c>
      <c r="G32" s="64"/>
      <c r="H32" s="65"/>
      <c r="I32" s="65">
        <v>5</v>
      </c>
      <c r="J32" s="65">
        <v>5</v>
      </c>
      <c r="K32" s="65">
        <v>4</v>
      </c>
      <c r="L32" s="39">
        <f t="shared" si="1"/>
        <v>0.8</v>
      </c>
      <c r="M32" s="64" t="s">
        <v>305</v>
      </c>
      <c r="N32" s="64" t="s">
        <v>306</v>
      </c>
      <c r="O32" s="64" t="s">
        <v>258</v>
      </c>
      <c r="P32" s="64"/>
      <c r="Q32" s="64"/>
      <c r="R32" s="64" t="s">
        <v>126</v>
      </c>
      <c r="S32" s="64" t="s">
        <v>96</v>
      </c>
      <c r="T32" s="90">
        <v>0.1</v>
      </c>
      <c r="U32" s="70"/>
      <c r="V32" s="40"/>
      <c r="W32" s="40"/>
      <c r="X32" s="40"/>
      <c r="Y32" s="40"/>
      <c r="Z32" s="40"/>
      <c r="AA32" s="43">
        <f t="shared" si="2"/>
        <v>0</v>
      </c>
      <c r="AB32" s="39" t="e">
        <f t="shared" si="3"/>
        <v>#DIV/0!</v>
      </c>
      <c r="AC32" s="87" t="s">
        <v>307</v>
      </c>
      <c r="AD32" s="40">
        <v>5</v>
      </c>
      <c r="AE32" s="40">
        <v>5</v>
      </c>
      <c r="AF32" s="40">
        <v>5</v>
      </c>
      <c r="AG32" s="40">
        <v>5</v>
      </c>
      <c r="AH32" s="40"/>
      <c r="AI32" s="45" t="s">
        <v>126</v>
      </c>
      <c r="AJ32" s="45" t="s">
        <v>96</v>
      </c>
      <c r="AK32" s="51"/>
      <c r="AL32" s="51"/>
      <c r="AM32" s="51"/>
      <c r="AN32" s="51"/>
      <c r="AO32" s="51"/>
      <c r="AP32" s="51">
        <f t="shared" si="0"/>
        <v>0</v>
      </c>
      <c r="AQ32" s="75">
        <v>0.6</v>
      </c>
      <c r="AR32" s="83">
        <v>39814</v>
      </c>
      <c r="AS32" s="61"/>
      <c r="AT32" s="61"/>
      <c r="AU32" s="61"/>
      <c r="AV32" s="61"/>
      <c r="AW32" s="61"/>
      <c r="AX32" s="61"/>
      <c r="AY32" s="61"/>
      <c r="AZ32" s="61"/>
      <c r="BA32" s="61"/>
      <c r="BB32" s="61"/>
    </row>
    <row r="33" spans="1:54" ht="50.25" customHeight="1">
      <c r="A33" s="5">
        <v>14</v>
      </c>
      <c r="B33" s="45" t="s">
        <v>127</v>
      </c>
      <c r="C33" s="45" t="s">
        <v>128</v>
      </c>
      <c r="D33" s="45" t="s">
        <v>129</v>
      </c>
      <c r="E33" s="45" t="s">
        <v>23</v>
      </c>
      <c r="F33" s="45" t="s">
        <v>130</v>
      </c>
      <c r="G33" s="45"/>
      <c r="H33" s="40"/>
      <c r="I33" s="40">
        <v>37</v>
      </c>
      <c r="J33" s="40">
        <v>42</v>
      </c>
      <c r="K33" s="40"/>
      <c r="L33" s="39">
        <f t="shared" si="1"/>
        <v>0</v>
      </c>
      <c r="M33" s="45"/>
      <c r="N33" s="69" t="s">
        <v>276</v>
      </c>
      <c r="O33" s="45"/>
      <c r="P33" s="45"/>
      <c r="Q33" s="45"/>
      <c r="R33" s="68" t="s">
        <v>131</v>
      </c>
      <c r="S33" s="45" t="s">
        <v>132</v>
      </c>
      <c r="T33" s="40"/>
      <c r="U33" s="40"/>
      <c r="V33" s="40"/>
      <c r="W33" s="40"/>
      <c r="X33" s="40"/>
      <c r="Y33" s="40"/>
      <c r="Z33" s="40"/>
      <c r="AA33" s="43">
        <f t="shared" si="2"/>
        <v>0</v>
      </c>
      <c r="AB33" s="39" t="e">
        <f t="shared" si="3"/>
        <v>#DIV/0!</v>
      </c>
      <c r="AC33" s="45"/>
      <c r="AD33" s="40">
        <v>45</v>
      </c>
      <c r="AE33" s="40">
        <v>53</v>
      </c>
      <c r="AF33" s="40">
        <v>53</v>
      </c>
      <c r="AG33" s="40">
        <v>53</v>
      </c>
      <c r="AH33" s="40"/>
      <c r="AI33" s="45" t="s">
        <v>131</v>
      </c>
      <c r="AJ33" s="45" t="s">
        <v>132</v>
      </c>
      <c r="AK33" s="51"/>
      <c r="AL33" s="51"/>
      <c r="AM33" s="51"/>
      <c r="AN33" s="51"/>
      <c r="AO33" s="51"/>
      <c r="AP33" s="51">
        <f t="shared" si="0"/>
        <v>0</v>
      </c>
      <c r="AQ33" s="75" t="s">
        <v>278</v>
      </c>
      <c r="AR33" s="83"/>
      <c r="AS33" s="61"/>
      <c r="AT33" s="61"/>
      <c r="AU33" s="61"/>
      <c r="AV33" s="61"/>
      <c r="AW33" s="61"/>
      <c r="AX33" s="61"/>
      <c r="AY33" s="61"/>
      <c r="AZ33" s="61"/>
      <c r="BA33" s="61"/>
      <c r="BB33" s="61"/>
    </row>
    <row r="34" spans="1:54" ht="138" customHeight="1">
      <c r="A34" s="5">
        <v>14</v>
      </c>
      <c r="B34" s="45" t="s">
        <v>127</v>
      </c>
      <c r="C34" s="45" t="s">
        <v>133</v>
      </c>
      <c r="D34" s="45" t="s">
        <v>134</v>
      </c>
      <c r="E34" s="45" t="s">
        <v>23</v>
      </c>
      <c r="F34" s="64" t="s">
        <v>135</v>
      </c>
      <c r="G34" s="64"/>
      <c r="H34" s="65"/>
      <c r="I34" s="65">
        <v>60</v>
      </c>
      <c r="J34" s="65">
        <v>60</v>
      </c>
      <c r="K34" s="72">
        <v>60</v>
      </c>
      <c r="L34" s="73">
        <f t="shared" si="1"/>
        <v>1</v>
      </c>
      <c r="M34" s="64"/>
      <c r="N34" s="64" t="s">
        <v>244</v>
      </c>
      <c r="O34" s="64" t="s">
        <v>245</v>
      </c>
      <c r="P34" s="64"/>
      <c r="Q34" s="64"/>
      <c r="R34" s="64" t="s">
        <v>136</v>
      </c>
      <c r="S34" s="64" t="s">
        <v>137</v>
      </c>
      <c r="T34" s="40"/>
      <c r="U34" s="40"/>
      <c r="V34" s="40"/>
      <c r="W34" s="40"/>
      <c r="X34" s="40"/>
      <c r="Y34" s="40"/>
      <c r="Z34" s="40"/>
      <c r="AA34" s="43">
        <f t="shared" si="2"/>
        <v>0</v>
      </c>
      <c r="AB34" s="39" t="e">
        <f t="shared" si="3"/>
        <v>#DIV/0!</v>
      </c>
      <c r="AC34" s="87" t="s">
        <v>313</v>
      </c>
      <c r="AD34" s="40">
        <v>60</v>
      </c>
      <c r="AE34" s="40">
        <v>60</v>
      </c>
      <c r="AF34" s="40">
        <v>15</v>
      </c>
      <c r="AG34" s="40">
        <v>195</v>
      </c>
      <c r="AH34" s="40"/>
      <c r="AI34" s="45" t="s">
        <v>136</v>
      </c>
      <c r="AJ34" s="45" t="s">
        <v>137</v>
      </c>
      <c r="AK34" s="51">
        <v>1.2999999999999998</v>
      </c>
      <c r="AL34" s="51">
        <v>7.2</v>
      </c>
      <c r="AM34" s="51">
        <v>0</v>
      </c>
      <c r="AN34" s="51">
        <v>0</v>
      </c>
      <c r="AO34" s="51">
        <v>0</v>
      </c>
      <c r="AP34" s="51">
        <f t="shared" si="0"/>
        <v>8.5</v>
      </c>
      <c r="AQ34" s="75">
        <v>0</v>
      </c>
      <c r="AR34" s="83">
        <v>39875</v>
      </c>
      <c r="AS34" s="61"/>
      <c r="AT34" s="61"/>
      <c r="AU34" s="61"/>
      <c r="AV34" s="61"/>
      <c r="AW34" s="61"/>
      <c r="AX34" s="61"/>
      <c r="AY34" s="61"/>
      <c r="AZ34" s="61"/>
      <c r="BA34" s="61"/>
      <c r="BB34" s="61"/>
    </row>
    <row r="35" spans="1:54" ht="89.25" customHeight="1">
      <c r="A35" s="5">
        <v>16</v>
      </c>
      <c r="B35" s="45" t="s">
        <v>138</v>
      </c>
      <c r="C35" s="45" t="s">
        <v>139</v>
      </c>
      <c r="D35" s="45" t="s">
        <v>140</v>
      </c>
      <c r="E35" s="45" t="s">
        <v>23</v>
      </c>
      <c r="F35" s="45" t="s">
        <v>141</v>
      </c>
      <c r="G35" s="45"/>
      <c r="H35" s="40"/>
      <c r="I35" s="40">
        <v>0</v>
      </c>
      <c r="J35" s="41">
        <v>0.1</v>
      </c>
      <c r="K35" s="41">
        <v>0</v>
      </c>
      <c r="L35" s="39">
        <f t="shared" si="1"/>
        <v>0</v>
      </c>
      <c r="M35" s="45"/>
      <c r="N35" s="45" t="s">
        <v>261</v>
      </c>
      <c r="O35" s="45"/>
      <c r="P35" s="45"/>
      <c r="Q35" s="45" t="s">
        <v>262</v>
      </c>
      <c r="R35" s="45" t="s">
        <v>142</v>
      </c>
      <c r="S35" s="45" t="s">
        <v>143</v>
      </c>
      <c r="T35" s="40" t="s">
        <v>270</v>
      </c>
      <c r="U35" s="40" t="s">
        <v>270</v>
      </c>
      <c r="V35" s="40" t="s">
        <v>270</v>
      </c>
      <c r="W35" s="40" t="s">
        <v>270</v>
      </c>
      <c r="X35" s="40" t="s">
        <v>270</v>
      </c>
      <c r="Y35" s="40" t="s">
        <v>270</v>
      </c>
      <c r="Z35" s="40" t="s">
        <v>270</v>
      </c>
      <c r="AA35" s="40" t="s">
        <v>270</v>
      </c>
      <c r="AB35" s="40" t="s">
        <v>270</v>
      </c>
      <c r="AC35" s="45" t="s">
        <v>270</v>
      </c>
      <c r="AD35" s="41">
        <v>0.4</v>
      </c>
      <c r="AE35" s="41">
        <v>0.4</v>
      </c>
      <c r="AF35" s="41">
        <v>0.1</v>
      </c>
      <c r="AG35" s="41">
        <v>1</v>
      </c>
      <c r="AH35" s="40"/>
      <c r="AI35" s="45" t="s">
        <v>142</v>
      </c>
      <c r="AJ35" s="45" t="s">
        <v>143</v>
      </c>
      <c r="AK35" s="51">
        <v>3.1999999999999997</v>
      </c>
      <c r="AL35" s="51">
        <v>0</v>
      </c>
      <c r="AM35" s="51">
        <v>60</v>
      </c>
      <c r="AN35" s="51">
        <v>0</v>
      </c>
      <c r="AO35" s="51">
        <v>0</v>
      </c>
      <c r="AP35" s="51">
        <f t="shared" si="0"/>
        <v>63.2</v>
      </c>
      <c r="AQ35" s="75">
        <v>0</v>
      </c>
      <c r="AR35" s="83">
        <v>40057</v>
      </c>
      <c r="AS35" s="61"/>
      <c r="AT35" s="61"/>
      <c r="AU35" s="61"/>
      <c r="AV35" s="61"/>
      <c r="AW35" s="61"/>
      <c r="AX35" s="61"/>
      <c r="AY35" s="61"/>
      <c r="AZ35" s="61"/>
      <c r="BA35" s="61"/>
      <c r="BB35" s="61"/>
    </row>
    <row r="36" spans="1:54" ht="52.5" customHeight="1">
      <c r="A36" s="5">
        <v>16</v>
      </c>
      <c r="B36" s="45" t="s">
        <v>138</v>
      </c>
      <c r="C36" s="45" t="s">
        <v>144</v>
      </c>
      <c r="D36" s="45" t="s">
        <v>145</v>
      </c>
      <c r="E36" s="45" t="s">
        <v>23</v>
      </c>
      <c r="F36" s="45" t="s">
        <v>146</v>
      </c>
      <c r="G36" s="45"/>
      <c r="H36" s="40"/>
      <c r="I36" s="40">
        <v>0</v>
      </c>
      <c r="J36" s="40">
        <v>0</v>
      </c>
      <c r="K36" s="40">
        <v>0</v>
      </c>
      <c r="L36" s="39" t="s">
        <v>270</v>
      </c>
      <c r="M36" s="45" t="s">
        <v>270</v>
      </c>
      <c r="N36" s="45" t="s">
        <v>270</v>
      </c>
      <c r="O36" s="45" t="s">
        <v>270</v>
      </c>
      <c r="P36" s="45" t="s">
        <v>270</v>
      </c>
      <c r="Q36" s="45" t="s">
        <v>270</v>
      </c>
      <c r="R36" s="45" t="s">
        <v>147</v>
      </c>
      <c r="S36" s="45" t="s">
        <v>40</v>
      </c>
      <c r="T36" s="40" t="s">
        <v>270</v>
      </c>
      <c r="U36" s="40" t="s">
        <v>270</v>
      </c>
      <c r="V36" s="40" t="s">
        <v>270</v>
      </c>
      <c r="W36" s="40" t="s">
        <v>270</v>
      </c>
      <c r="X36" s="40" t="s">
        <v>270</v>
      </c>
      <c r="Y36" s="40" t="s">
        <v>270</v>
      </c>
      <c r="Z36" s="40" t="s">
        <v>270</v>
      </c>
      <c r="AA36" s="40" t="s">
        <v>270</v>
      </c>
      <c r="AB36" s="40" t="s">
        <v>270</v>
      </c>
      <c r="AC36" s="45" t="s">
        <v>270</v>
      </c>
      <c r="AD36" s="40">
        <v>4</v>
      </c>
      <c r="AE36" s="40">
        <v>6</v>
      </c>
      <c r="AF36" s="40">
        <v>6</v>
      </c>
      <c r="AG36" s="40">
        <v>16</v>
      </c>
      <c r="AH36" s="40"/>
      <c r="AI36" s="45" t="s">
        <v>147</v>
      </c>
      <c r="AJ36" s="45" t="s">
        <v>40</v>
      </c>
      <c r="AK36" s="51">
        <v>6.5</v>
      </c>
      <c r="AL36" s="51">
        <v>1.4</v>
      </c>
      <c r="AM36" s="51">
        <v>0</v>
      </c>
      <c r="AN36" s="51">
        <v>0</v>
      </c>
      <c r="AO36" s="51">
        <v>0</v>
      </c>
      <c r="AP36" s="51">
        <f t="shared" si="0"/>
        <v>7.9</v>
      </c>
      <c r="AQ36" s="75">
        <v>0</v>
      </c>
      <c r="AR36" s="83">
        <v>40179</v>
      </c>
      <c r="AS36" s="61"/>
      <c r="AT36" s="61"/>
      <c r="AU36" s="61"/>
      <c r="AV36" s="61"/>
      <c r="AW36" s="61"/>
      <c r="AX36" s="61"/>
      <c r="AY36" s="61"/>
      <c r="AZ36" s="61"/>
      <c r="BA36" s="61"/>
      <c r="BB36" s="61"/>
    </row>
    <row r="37" spans="1:54" ht="109.5" customHeight="1">
      <c r="A37" s="5">
        <v>17</v>
      </c>
      <c r="B37" s="45" t="s">
        <v>148</v>
      </c>
      <c r="C37" s="45" t="s">
        <v>149</v>
      </c>
      <c r="D37" s="45" t="s">
        <v>150</v>
      </c>
      <c r="E37" s="45" t="s">
        <v>23</v>
      </c>
      <c r="F37" s="45" t="s">
        <v>151</v>
      </c>
      <c r="G37" s="45"/>
      <c r="H37" s="40"/>
      <c r="I37" s="40" t="s">
        <v>152</v>
      </c>
      <c r="J37" s="74">
        <v>3502</v>
      </c>
      <c r="K37" s="74">
        <v>4100</v>
      </c>
      <c r="L37" s="39">
        <f t="shared" si="1"/>
        <v>1.1707595659623073</v>
      </c>
      <c r="M37" s="64"/>
      <c r="N37" s="64" t="s">
        <v>268</v>
      </c>
      <c r="O37" s="64" t="s">
        <v>260</v>
      </c>
      <c r="P37" s="64"/>
      <c r="Q37" s="64"/>
      <c r="R37" s="45" t="s">
        <v>156</v>
      </c>
      <c r="S37" s="45" t="s">
        <v>70</v>
      </c>
      <c r="T37" s="41">
        <v>0.33</v>
      </c>
      <c r="U37" s="40"/>
      <c r="V37" s="40"/>
      <c r="W37" s="40"/>
      <c r="X37" s="40"/>
      <c r="Y37" s="40"/>
      <c r="Z37" s="40"/>
      <c r="AA37" s="43">
        <f t="shared" si="2"/>
        <v>0</v>
      </c>
      <c r="AB37" s="39" t="e">
        <f t="shared" si="3"/>
        <v>#DIV/0!</v>
      </c>
      <c r="AC37" s="91" t="s">
        <v>312</v>
      </c>
      <c r="AD37" s="40" t="s">
        <v>153</v>
      </c>
      <c r="AE37" s="40" t="s">
        <v>154</v>
      </c>
      <c r="AF37" s="40">
        <v>0</v>
      </c>
      <c r="AG37" s="40" t="s">
        <v>155</v>
      </c>
      <c r="AH37" s="40"/>
      <c r="AI37" s="45" t="s">
        <v>156</v>
      </c>
      <c r="AJ37" s="45" t="s">
        <v>70</v>
      </c>
      <c r="AK37" s="51"/>
      <c r="AL37" s="51"/>
      <c r="AM37" s="51"/>
      <c r="AN37" s="51"/>
      <c r="AO37" s="51"/>
      <c r="AP37" s="51">
        <f t="shared" si="0"/>
        <v>0</v>
      </c>
      <c r="AQ37" s="75">
        <v>0</v>
      </c>
      <c r="AR37" s="83">
        <v>40057</v>
      </c>
      <c r="AS37" s="61"/>
      <c r="AT37" s="61"/>
      <c r="AU37" s="61"/>
      <c r="AV37" s="61"/>
      <c r="AW37" s="61"/>
      <c r="AX37" s="61"/>
      <c r="AY37" s="61"/>
      <c r="AZ37" s="61"/>
      <c r="BA37" s="61"/>
      <c r="BB37" s="61"/>
    </row>
    <row r="38" spans="1:54" ht="209.25" customHeight="1">
      <c r="A38" s="5">
        <v>18</v>
      </c>
      <c r="B38" s="45" t="s">
        <v>157</v>
      </c>
      <c r="C38" s="45" t="s">
        <v>158</v>
      </c>
      <c r="D38" s="45" t="s">
        <v>159</v>
      </c>
      <c r="E38" s="45" t="s">
        <v>23</v>
      </c>
      <c r="F38" s="45" t="s">
        <v>160</v>
      </c>
      <c r="G38" s="45"/>
      <c r="H38" s="40"/>
      <c r="I38" s="40">
        <v>0</v>
      </c>
      <c r="J38" s="41">
        <v>0.1</v>
      </c>
      <c r="K38" s="71">
        <v>0.3</v>
      </c>
      <c r="L38" s="39">
        <f t="shared" si="1"/>
        <v>2.9999999999999996</v>
      </c>
      <c r="M38" s="45" t="s">
        <v>267</v>
      </c>
      <c r="N38" s="45" t="s">
        <v>239</v>
      </c>
      <c r="O38" s="45" t="s">
        <v>240</v>
      </c>
      <c r="P38" s="45" t="s">
        <v>241</v>
      </c>
      <c r="Q38" s="45" t="s">
        <v>242</v>
      </c>
      <c r="R38" s="45" t="s">
        <v>161</v>
      </c>
      <c r="S38" s="45" t="s">
        <v>107</v>
      </c>
      <c r="T38" s="71">
        <v>0.3</v>
      </c>
      <c r="U38" s="40"/>
      <c r="V38" s="40"/>
      <c r="W38" s="40"/>
      <c r="X38" s="40"/>
      <c r="Y38" s="40"/>
      <c r="Z38" s="40"/>
      <c r="AA38" s="43">
        <f t="shared" si="2"/>
        <v>0</v>
      </c>
      <c r="AB38" s="39" t="e">
        <f t="shared" si="3"/>
        <v>#DIV/0!</v>
      </c>
      <c r="AC38" s="45" t="s">
        <v>311</v>
      </c>
      <c r="AD38" s="41">
        <v>0.4</v>
      </c>
      <c r="AE38" s="41">
        <v>0.5</v>
      </c>
      <c r="AF38" s="41">
        <v>0</v>
      </c>
      <c r="AG38" s="41">
        <v>1</v>
      </c>
      <c r="AH38" s="40"/>
      <c r="AI38" s="45" t="s">
        <v>161</v>
      </c>
      <c r="AJ38" s="45" t="s">
        <v>107</v>
      </c>
      <c r="AK38" s="51">
        <v>0</v>
      </c>
      <c r="AL38" s="51">
        <v>15</v>
      </c>
      <c r="AM38" s="51">
        <v>0</v>
      </c>
      <c r="AN38" s="51">
        <v>0</v>
      </c>
      <c r="AO38" s="51">
        <v>0</v>
      </c>
      <c r="AP38" s="51">
        <f t="shared" si="0"/>
        <v>15</v>
      </c>
      <c r="AQ38" s="75">
        <v>2</v>
      </c>
      <c r="AR38" s="83">
        <v>39814</v>
      </c>
      <c r="AS38" s="61"/>
      <c r="AT38" s="61"/>
      <c r="AU38" s="61"/>
      <c r="AV38" s="61"/>
      <c r="AW38" s="61"/>
      <c r="AX38" s="61"/>
      <c r="AY38" s="61"/>
      <c r="AZ38" s="61"/>
      <c r="BA38" s="61"/>
      <c r="BB38" s="61"/>
    </row>
    <row r="39" spans="43:54" ht="50.25" customHeight="1">
      <c r="AQ39" s="78"/>
      <c r="AR39" s="84"/>
      <c r="AS39" s="61"/>
      <c r="AT39" s="61"/>
      <c r="AU39" s="61"/>
      <c r="AV39" s="61"/>
      <c r="AW39" s="61"/>
      <c r="AX39" s="61"/>
      <c r="AY39" s="61"/>
      <c r="AZ39" s="61"/>
      <c r="BA39" s="61"/>
      <c r="BB39" s="61"/>
    </row>
    <row r="40" spans="43:54" ht="50.25" customHeight="1">
      <c r="AQ40" s="78"/>
      <c r="AR40" s="84"/>
      <c r="AS40" s="61"/>
      <c r="AT40" s="61"/>
      <c r="AU40" s="61"/>
      <c r="AV40" s="61"/>
      <c r="AW40" s="61"/>
      <c r="AX40" s="61"/>
      <c r="AY40" s="61"/>
      <c r="AZ40" s="61"/>
      <c r="BA40" s="61"/>
      <c r="BB40" s="61"/>
    </row>
    <row r="41" spans="43:54" ht="15">
      <c r="AQ41" s="78"/>
      <c r="AR41" s="84"/>
      <c r="AS41" s="61"/>
      <c r="AT41" s="61"/>
      <c r="AU41" s="61"/>
      <c r="AV41" s="61"/>
      <c r="AW41" s="61"/>
      <c r="AX41" s="61"/>
      <c r="AY41" s="61"/>
      <c r="AZ41" s="61"/>
      <c r="BA41" s="61"/>
      <c r="BB41" s="61"/>
    </row>
    <row r="42" spans="43:54" ht="15">
      <c r="AQ42" s="78"/>
      <c r="AR42" s="84"/>
      <c r="AS42" s="61"/>
      <c r="AT42" s="61"/>
      <c r="AU42" s="61"/>
      <c r="AV42" s="61"/>
      <c r="AW42" s="61"/>
      <c r="AX42" s="61"/>
      <c r="AY42" s="61"/>
      <c r="AZ42" s="61"/>
      <c r="BA42" s="61"/>
      <c r="BB42" s="61"/>
    </row>
    <row r="43" spans="43:54" ht="15">
      <c r="AQ43" s="78"/>
      <c r="AR43" s="84"/>
      <c r="AS43" s="61"/>
      <c r="AT43" s="61"/>
      <c r="AU43" s="61"/>
      <c r="AV43" s="61"/>
      <c r="AW43" s="61"/>
      <c r="AX43" s="61"/>
      <c r="AY43" s="61"/>
      <c r="AZ43" s="61"/>
      <c r="BA43" s="61"/>
      <c r="BB43" s="61"/>
    </row>
    <row r="44" spans="43:54" ht="15">
      <c r="AQ44" s="78"/>
      <c r="AR44" s="84"/>
      <c r="AS44" s="61"/>
      <c r="AT44" s="61"/>
      <c r="AU44" s="61"/>
      <c r="AV44" s="61"/>
      <c r="AW44" s="61"/>
      <c r="AX44" s="61"/>
      <c r="AY44" s="61"/>
      <c r="AZ44" s="61"/>
      <c r="BA44" s="61"/>
      <c r="BB44" s="61"/>
    </row>
    <row r="45" spans="43:54" ht="15">
      <c r="AQ45" s="78"/>
      <c r="AR45" s="84"/>
      <c r="AS45" s="61"/>
      <c r="AT45" s="61"/>
      <c r="AU45" s="61"/>
      <c r="AV45" s="61"/>
      <c r="AW45" s="61"/>
      <c r="AX45" s="61"/>
      <c r="AY45" s="61"/>
      <c r="AZ45" s="61"/>
      <c r="BA45" s="61"/>
      <c r="BB45" s="61"/>
    </row>
    <row r="46" spans="43:54" ht="15">
      <c r="AQ46" s="78"/>
      <c r="AR46" s="84"/>
      <c r="AS46" s="61"/>
      <c r="AT46" s="61"/>
      <c r="AU46" s="61"/>
      <c r="AV46" s="61"/>
      <c r="AW46" s="61"/>
      <c r="AX46" s="61"/>
      <c r="AY46" s="61"/>
      <c r="AZ46" s="61"/>
      <c r="BA46" s="61"/>
      <c r="BB46" s="61"/>
    </row>
    <row r="47" spans="43:54" ht="15">
      <c r="AQ47" s="78"/>
      <c r="AR47" s="84"/>
      <c r="AS47" s="61"/>
      <c r="AT47" s="61"/>
      <c r="AU47" s="61"/>
      <c r="AV47" s="61"/>
      <c r="AW47" s="61"/>
      <c r="AX47" s="61"/>
      <c r="AY47" s="61"/>
      <c r="AZ47" s="61"/>
      <c r="BA47" s="61"/>
      <c r="BB47" s="61"/>
    </row>
    <row r="48" spans="43:54" ht="15">
      <c r="AQ48" s="78"/>
      <c r="AR48" s="84"/>
      <c r="AS48" s="61"/>
      <c r="AT48" s="61"/>
      <c r="AU48" s="61"/>
      <c r="AV48" s="61"/>
      <c r="AW48" s="61"/>
      <c r="AX48" s="61"/>
      <c r="AY48" s="61"/>
      <c r="AZ48" s="61"/>
      <c r="BA48" s="61"/>
      <c r="BB48" s="61"/>
    </row>
    <row r="49" spans="43:54" ht="15">
      <c r="AQ49" s="78"/>
      <c r="AR49" s="84"/>
      <c r="AS49" s="61"/>
      <c r="AT49" s="61"/>
      <c r="AU49" s="61"/>
      <c r="AV49" s="61"/>
      <c r="AW49" s="61"/>
      <c r="AX49" s="61"/>
      <c r="AY49" s="61"/>
      <c r="AZ49" s="61"/>
      <c r="BA49" s="61"/>
      <c r="BB49" s="61"/>
    </row>
    <row r="50" spans="43:54" ht="15">
      <c r="AQ50" s="78"/>
      <c r="AR50" s="84"/>
      <c r="AS50" s="61"/>
      <c r="AT50" s="61"/>
      <c r="AU50" s="61"/>
      <c r="AV50" s="61"/>
      <c r="AW50" s="61"/>
      <c r="AX50" s="61"/>
      <c r="AY50" s="61"/>
      <c r="AZ50" s="61"/>
      <c r="BA50" s="61"/>
      <c r="BB50" s="61"/>
    </row>
    <row r="51" spans="43:54" ht="15">
      <c r="AQ51" s="78"/>
      <c r="AR51" s="84"/>
      <c r="AS51" s="61"/>
      <c r="AT51" s="61"/>
      <c r="AU51" s="61"/>
      <c r="AV51" s="61"/>
      <c r="AW51" s="61"/>
      <c r="AX51" s="61"/>
      <c r="AY51" s="61"/>
      <c r="AZ51" s="61"/>
      <c r="BA51" s="61"/>
      <c r="BB51" s="61"/>
    </row>
    <row r="52" spans="43:54" ht="15">
      <c r="AQ52" s="78"/>
      <c r="AR52" s="84"/>
      <c r="AS52" s="61"/>
      <c r="AT52" s="61"/>
      <c r="AU52" s="61"/>
      <c r="AV52" s="61"/>
      <c r="AW52" s="61"/>
      <c r="AX52" s="61"/>
      <c r="AY52" s="61"/>
      <c r="AZ52" s="61"/>
      <c r="BA52" s="61"/>
      <c r="BB52" s="61"/>
    </row>
    <row r="53" spans="43:54" ht="15">
      <c r="AQ53" s="78"/>
      <c r="AR53" s="84"/>
      <c r="AS53" s="61"/>
      <c r="AT53" s="61"/>
      <c r="AU53" s="61"/>
      <c r="AV53" s="61"/>
      <c r="AW53" s="61"/>
      <c r="AX53" s="61"/>
      <c r="AY53" s="61"/>
      <c r="AZ53" s="61"/>
      <c r="BA53" s="61"/>
      <c r="BB53" s="61"/>
    </row>
    <row r="54" spans="43:54" ht="15">
      <c r="AQ54" s="78"/>
      <c r="AR54" s="84"/>
      <c r="AS54" s="61"/>
      <c r="AT54" s="61"/>
      <c r="AU54" s="61"/>
      <c r="AV54" s="61"/>
      <c r="AW54" s="61"/>
      <c r="AX54" s="61"/>
      <c r="AY54" s="61"/>
      <c r="AZ54" s="61"/>
      <c r="BA54" s="61"/>
      <c r="BB54" s="61"/>
    </row>
    <row r="57145" spans="39:42" ht="15">
      <c r="AM57145" s="11"/>
      <c r="AN57145" s="11"/>
      <c r="AO57145" s="11"/>
      <c r="AP57145" s="12"/>
    </row>
  </sheetData>
  <sheetProtection/>
  <autoFilter ref="A11:BI38"/>
  <mergeCells count="30">
    <mergeCell ref="AQ10:AQ11"/>
    <mergeCell ref="AR10:AR11"/>
    <mergeCell ref="AB10:AB11"/>
    <mergeCell ref="AC10:AC11"/>
    <mergeCell ref="S10:S11"/>
    <mergeCell ref="C1:AC1"/>
    <mergeCell ref="C2:AC2"/>
    <mergeCell ref="C3:AC3"/>
    <mergeCell ref="B8:C8"/>
    <mergeCell ref="K10:K11"/>
    <mergeCell ref="B10:B11"/>
    <mergeCell ref="C10:C11"/>
    <mergeCell ref="D10:D11"/>
    <mergeCell ref="E10:E11"/>
    <mergeCell ref="Q10:Q11"/>
    <mergeCell ref="T10:T11"/>
    <mergeCell ref="L10:L11"/>
    <mergeCell ref="M10:M11"/>
    <mergeCell ref="N10:N11"/>
    <mergeCell ref="O10:O11"/>
    <mergeCell ref="AC8:AC9"/>
    <mergeCell ref="F10:F11"/>
    <mergeCell ref="G10:G11"/>
    <mergeCell ref="H10:H11"/>
    <mergeCell ref="I10:I11"/>
    <mergeCell ref="J10:J11"/>
    <mergeCell ref="R10:R11"/>
    <mergeCell ref="P10:P11"/>
    <mergeCell ref="U10:U11"/>
    <mergeCell ref="V10:AA10"/>
  </mergeCells>
  <dataValidations count="3">
    <dataValidation allowBlank="1" showInputMessage="1" showErrorMessage="1" prompt="Propuesta CLAVE de empuje o palanca, que garantiza que el objetivo será alcanzado. Responde a la pregunta: ¿qué hacer para lograr el objetivo de contribución?. Al inicio de su redacción es recomendable usar la expresión: Plan, Programa o Proyecto." sqref="S14:S16 R13 AI13 AH12 AJ14:AJ16 AH17:AH23"/>
    <dataValidation allowBlank="1" showInputMessage="1" showErrorMessage="1" prompt="Deberá registrarse la cantidad a la cual se compromete contribuir en el período para el indicador, tomando como referencia las líneas base (institucional y de dependencia)." sqref="K19 M19:Q19 AC19 T19:Z19"/>
    <dataValidation allowBlank="1" showInputMessage="1" showErrorMessage="1" prompt="Permite determinar la forma cómo el objetivo de contribución se logra. Se recomienda un sólo indicador por objetivo. Registre el nombre del indicador respectivo" sqref="F12 D13 F14:F23"/>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Darío</dc:creator>
  <cp:keywords/>
  <dc:description/>
  <cp:lastModifiedBy>UDEA</cp:lastModifiedBy>
  <dcterms:created xsi:type="dcterms:W3CDTF">2009-12-10T21:40:41Z</dcterms:created>
  <dcterms:modified xsi:type="dcterms:W3CDTF">2010-04-16T18:38:58Z</dcterms:modified>
  <cp:category/>
  <cp:version/>
  <cp:contentType/>
  <cp:contentStatus/>
</cp:coreProperties>
</file>