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omunicaciones Exact\Desktop\"/>
    </mc:Choice>
  </mc:AlternateContent>
  <bookViews>
    <workbookView xWindow="0" yWindow="0" windowWidth="24000" windowHeight="9735" activeTab="1"/>
  </bookViews>
  <sheets>
    <sheet name="0.Inicio" sheetId="1" r:id="rId1"/>
    <sheet name="1.Matriz de Plan de acción" sheetId="2" r:id="rId2"/>
    <sheet name="3. Plan detallado iniciativas" sheetId="3" state="hidden" r:id="rId3"/>
    <sheet name="Programa de Oferta Integrada en" sheetId="4" r:id="rId4"/>
    <sheet name="Programa de Gestión de la Calid" sheetId="5" r:id="rId5"/>
    <sheet name="Programa de estímulos para estu" sheetId="6" r:id="rId6"/>
    <sheet name="Programa de Fortalecimiento de " sheetId="7" r:id="rId7"/>
    <sheet name="Proyecto CERN" sheetId="8" r:id="rId8"/>
    <sheet name="Programa para el  fortalecimien" sheetId="9" r:id="rId9"/>
    <sheet name="Proyecto de actualización de la" sheetId="10" r:id="rId10"/>
    <sheet name="Programa de sistematización de " sheetId="11" r:id="rId11"/>
    <sheet name="Proyecto Observatorio Tatacoa T" sheetId="12" r:id="rId12"/>
    <sheet name="Poyecto para la adecuación de m" sheetId="13" r:id="rId13"/>
    <sheet name="3.Matriz de asuntosclaves" sheetId="14" r:id="rId14"/>
    <sheet name="4.Matriz ident.iniciativas" sheetId="15" r:id="rId15"/>
  </sheets>
  <definedNames>
    <definedName name="_xlnm._FilterDatabase" localSheetId="1" hidden="1">'1.Matriz de Plan de acción'!$A$5:$W$75</definedName>
    <definedName name="_xlnm._FilterDatabase" localSheetId="13" hidden="1">'3.Matriz de asuntosclaves'!$A$5:$L$73</definedName>
    <definedName name="_xlnm._FilterDatabase" localSheetId="14" hidden="1">'4.Matriz ident.iniciativas'!$A$5:$Q$73</definedName>
    <definedName name="_ftn3" localSheetId="1">'1.Matriz de Plan de acción'!$B$28</definedName>
    <definedName name="_ftn3" localSheetId="13">'3.Matriz de asuntosclaves'!$B$28</definedName>
    <definedName name="_ftn3" localSheetId="14">'4.Matriz ident.iniciativas'!$B$28</definedName>
    <definedName name="_ftn4" localSheetId="1">'1.Matriz de Plan de acción'!$B$29</definedName>
    <definedName name="_ftn4" localSheetId="13">'3.Matriz de asuntosclaves'!$B$29</definedName>
    <definedName name="_ftn4" localSheetId="14">'4.Matriz ident.iniciativas'!$B$29</definedName>
    <definedName name="_ftn5" localSheetId="1">'1.Matriz de Plan de acción'!$B$30</definedName>
    <definedName name="_ftn5" localSheetId="13">'3.Matriz de asuntosclaves'!$B$30</definedName>
    <definedName name="_ftn5" localSheetId="14">'4.Matriz ident.iniciativas'!$B$30</definedName>
    <definedName name="_ftn6" localSheetId="1">'1.Matriz de Plan de acción'!$B$31</definedName>
    <definedName name="_ftn6" localSheetId="13">'3.Matriz de asuntosclaves'!$B$31</definedName>
    <definedName name="_ftn6" localSheetId="14">'4.Matriz ident.iniciativas'!$B$31</definedName>
    <definedName name="_ftn7" localSheetId="1">'1.Matriz de Plan de acción'!$B$32</definedName>
    <definedName name="_ftn7" localSheetId="13">'3.Matriz de asuntosclaves'!$B$32</definedName>
    <definedName name="_ftn7" localSheetId="14">'4.Matriz ident.iniciativas'!$B$32</definedName>
    <definedName name="_ftnref1" localSheetId="1">'1.Matriz de Plan de acción'!$B$9</definedName>
    <definedName name="_ftnref1" localSheetId="13">'3.Matriz de asuntosclaves'!$B$9</definedName>
    <definedName name="_ftnref1" localSheetId="14">'4.Matriz ident.iniciativas'!$B$9</definedName>
    <definedName name="_ftnref2" localSheetId="1">'1.Matriz de Plan de acción'!$B$18</definedName>
    <definedName name="_ftnref2" localSheetId="13">'3.Matriz de asuntosclaves'!$B$18</definedName>
    <definedName name="_ftnref2" localSheetId="14">'4.Matriz ident.iniciativas'!$B$18</definedName>
    <definedName name="_ftnref3" localSheetId="1">'1.Matriz de Plan de acción'!$B$19</definedName>
    <definedName name="_ftnref3" localSheetId="13">'3.Matriz de asuntosclaves'!$B$19</definedName>
    <definedName name="_ftnref3" localSheetId="14">'4.Matriz ident.iniciativas'!$B$19</definedName>
    <definedName name="_ftnref4" localSheetId="1">'1.Matriz de Plan de acción'!$B$22</definedName>
    <definedName name="_ftnref4" localSheetId="13">'3.Matriz de asuntosclaves'!$B$22</definedName>
    <definedName name="_ftnref4" localSheetId="14">'4.Matriz ident.iniciativas'!$B$22</definedName>
    <definedName name="_ftnref5" localSheetId="1">'1.Matriz de Plan de acción'!$B$23</definedName>
    <definedName name="_ftnref5" localSheetId="13">'3.Matriz de asuntosclaves'!$B$23</definedName>
    <definedName name="_ftnref5" localSheetId="14">'4.Matriz ident.iniciativas'!$B$23</definedName>
    <definedName name="_ftnref6" localSheetId="1">'1.Matriz de Plan de acción'!$B$25</definedName>
    <definedName name="_ftnref6" localSheetId="13">'3.Matriz de asuntosclaves'!$B$25</definedName>
    <definedName name="_ftnref6" localSheetId="14">'4.Matriz ident.iniciativas'!$B$25</definedName>
  </definedNames>
  <calcPr calcId="152511"/>
  <fileRecoveryPr repairLoad="1"/>
</workbook>
</file>

<file path=xl/calcChain.xml><?xml version="1.0" encoding="utf-8"?>
<calcChain xmlns="http://schemas.openxmlformats.org/spreadsheetml/2006/main">
  <c r="H32" i="13" l="1"/>
  <c r="F32" i="13"/>
  <c r="D32" i="13"/>
  <c r="J32" i="13" s="1"/>
  <c r="I33" i="13" s="1"/>
  <c r="J31" i="13"/>
  <c r="J30" i="13"/>
  <c r="J29" i="13"/>
  <c r="J28" i="13"/>
  <c r="H31" i="12"/>
  <c r="J31" i="12" s="1"/>
  <c r="I32" i="12" s="1"/>
  <c r="F31" i="12"/>
  <c r="D31" i="12"/>
  <c r="J30" i="12"/>
  <c r="J29" i="12"/>
  <c r="J28" i="12"/>
  <c r="J27" i="12"/>
  <c r="H32" i="11"/>
  <c r="F32" i="11"/>
  <c r="D32" i="11"/>
  <c r="J32" i="11" s="1"/>
  <c r="I33" i="11" s="1"/>
  <c r="J31" i="11"/>
  <c r="J30" i="11"/>
  <c r="J29" i="11"/>
  <c r="J28" i="11"/>
  <c r="H16" i="11"/>
  <c r="H32" i="10"/>
  <c r="F32" i="10"/>
  <c r="J31" i="10"/>
  <c r="J30" i="10"/>
  <c r="J29" i="10"/>
  <c r="H28" i="10"/>
  <c r="F28" i="10"/>
  <c r="D28" i="10"/>
  <c r="D32" i="10" s="1"/>
  <c r="J32" i="10" s="1"/>
  <c r="I33" i="10" s="1"/>
  <c r="H18" i="10"/>
  <c r="H32" i="9"/>
  <c r="F32" i="9"/>
  <c r="D32" i="9"/>
  <c r="J32" i="9" s="1"/>
  <c r="I33" i="9" s="1"/>
  <c r="J31" i="9"/>
  <c r="J30" i="9"/>
  <c r="J29" i="9"/>
  <c r="J28" i="9"/>
  <c r="H15" i="9"/>
  <c r="H32" i="8"/>
  <c r="F32" i="8"/>
  <c r="D32" i="8"/>
  <c r="J32" i="8" s="1"/>
  <c r="I33" i="8" s="1"/>
  <c r="J31" i="8"/>
  <c r="J30" i="8"/>
  <c r="J29" i="8"/>
  <c r="J28" i="8"/>
  <c r="H31" i="7"/>
  <c r="F31" i="7"/>
  <c r="J30" i="7"/>
  <c r="J29" i="7"/>
  <c r="J28" i="7"/>
  <c r="H27" i="7"/>
  <c r="F27" i="7"/>
  <c r="D27" i="7"/>
  <c r="D31" i="7" s="1"/>
  <c r="J31" i="7" s="1"/>
  <c r="I32" i="7" s="1"/>
  <c r="H17" i="7"/>
  <c r="D32" i="6"/>
  <c r="J31" i="6"/>
  <c r="J30" i="6"/>
  <c r="J29" i="6"/>
  <c r="F28" i="6"/>
  <c r="H18" i="6"/>
  <c r="H32" i="5"/>
  <c r="J32" i="5" s="1"/>
  <c r="I33" i="5" s="1"/>
  <c r="F32" i="5"/>
  <c r="D32" i="5"/>
  <c r="J31" i="5"/>
  <c r="J30" i="5"/>
  <c r="J29" i="5"/>
  <c r="J28" i="5"/>
  <c r="J31" i="4"/>
  <c r="I32" i="4" s="1"/>
  <c r="H31" i="4"/>
  <c r="F31" i="4"/>
  <c r="D31" i="4"/>
  <c r="J30" i="4"/>
  <c r="J29" i="4"/>
  <c r="J28" i="4"/>
  <c r="J27" i="4"/>
  <c r="H18" i="4"/>
  <c r="C121" i="3"/>
  <c r="B121" i="3"/>
  <c r="C120" i="3"/>
  <c r="B120" i="3"/>
  <c r="C119" i="3"/>
  <c r="B119" i="3"/>
  <c r="C118" i="3"/>
  <c r="B118" i="3"/>
  <c r="C117" i="3"/>
  <c r="B117" i="3"/>
  <c r="C116" i="3"/>
  <c r="B116" i="3"/>
  <c r="C115" i="3"/>
  <c r="B115" i="3"/>
  <c r="C114" i="3"/>
  <c r="B114" i="3"/>
  <c r="C113" i="3"/>
  <c r="B113" i="3"/>
  <c r="C112" i="3"/>
  <c r="B112" i="3"/>
  <c r="C111" i="3"/>
  <c r="B111" i="3"/>
  <c r="C110" i="3"/>
  <c r="B110" i="3"/>
  <c r="C109" i="3"/>
  <c r="B109" i="3"/>
  <c r="C108" i="3"/>
  <c r="B108" i="3"/>
  <c r="C107" i="3"/>
  <c r="B107" i="3"/>
  <c r="C106" i="3"/>
  <c r="B106" i="3"/>
  <c r="C105" i="3"/>
  <c r="B105" i="3"/>
  <c r="C104" i="3"/>
  <c r="B104" i="3"/>
  <c r="C103" i="3"/>
  <c r="B103" i="3"/>
  <c r="C102" i="3"/>
  <c r="B102" i="3"/>
  <c r="C101" i="3"/>
  <c r="B101" i="3"/>
  <c r="C100" i="3"/>
  <c r="B100" i="3"/>
  <c r="C99" i="3"/>
  <c r="B99" i="3"/>
  <c r="C98" i="3"/>
  <c r="B98" i="3"/>
  <c r="C97" i="3"/>
  <c r="B97" i="3"/>
  <c r="C96" i="3"/>
  <c r="B96" i="3"/>
  <c r="C95" i="3"/>
  <c r="B95" i="3"/>
  <c r="C94" i="3"/>
  <c r="B94" i="3"/>
  <c r="C93" i="3"/>
  <c r="B93" i="3"/>
  <c r="C92" i="3"/>
  <c r="B92" i="3"/>
  <c r="C91" i="3"/>
  <c r="B91" i="3"/>
  <c r="C90" i="3"/>
  <c r="B90" i="3"/>
  <c r="C89" i="3"/>
  <c r="B89" i="3"/>
  <c r="C88" i="3"/>
  <c r="B88" i="3"/>
  <c r="C87" i="3"/>
  <c r="B87" i="3"/>
  <c r="C86" i="3"/>
  <c r="B86" i="3"/>
  <c r="C85" i="3"/>
  <c r="B85" i="3"/>
  <c r="C84" i="3"/>
  <c r="B84" i="3"/>
  <c r="C83" i="3"/>
  <c r="B83" i="3"/>
  <c r="C82" i="3"/>
  <c r="B82" i="3"/>
  <c r="C81" i="3"/>
  <c r="B81" i="3"/>
  <c r="C80" i="3"/>
  <c r="B80" i="3"/>
  <c r="C79" i="3"/>
  <c r="B79" i="3"/>
  <c r="C78" i="3"/>
  <c r="B78" i="3"/>
  <c r="C77" i="3"/>
  <c r="B77" i="3"/>
  <c r="C76" i="3"/>
  <c r="B76" i="3"/>
  <c r="C75" i="3"/>
  <c r="B75" i="3"/>
  <c r="C74" i="3"/>
  <c r="B74" i="3"/>
  <c r="C73" i="3"/>
  <c r="B73" i="3"/>
  <c r="C72" i="3"/>
  <c r="B72" i="3"/>
  <c r="C71" i="3"/>
  <c r="B71" i="3"/>
  <c r="C70" i="3"/>
  <c r="B70" i="3"/>
  <c r="C69" i="3"/>
  <c r="B69" i="3"/>
  <c r="C68" i="3"/>
  <c r="B68" i="3"/>
  <c r="C67" i="3"/>
  <c r="B67" i="3"/>
  <c r="C66" i="3"/>
  <c r="B66" i="3"/>
  <c r="C65" i="3"/>
  <c r="B65" i="3"/>
  <c r="C64" i="3"/>
  <c r="B64" i="3"/>
  <c r="C63" i="3"/>
  <c r="B63" i="3"/>
  <c r="C62" i="3"/>
  <c r="B62" i="3"/>
  <c r="C61" i="3"/>
  <c r="B61" i="3"/>
  <c r="C60" i="3"/>
  <c r="B60" i="3"/>
  <c r="C59" i="3"/>
  <c r="B59" i="3"/>
  <c r="C58" i="3"/>
  <c r="B58" i="3"/>
  <c r="C57" i="3"/>
  <c r="B57" i="3"/>
  <c r="C56" i="3"/>
  <c r="B56" i="3"/>
  <c r="C55" i="3"/>
  <c r="B55" i="3"/>
  <c r="C54" i="3"/>
  <c r="B54" i="3"/>
  <c r="C53" i="3"/>
  <c r="B53" i="3"/>
  <c r="C52" i="3"/>
  <c r="B52" i="3"/>
  <c r="H32" i="3"/>
  <c r="F32" i="3"/>
  <c r="D32" i="3"/>
  <c r="B32" i="3"/>
  <c r="J31" i="3"/>
  <c r="J30" i="3"/>
  <c r="J29" i="3"/>
  <c r="J28" i="3"/>
  <c r="J32" i="3" s="1"/>
  <c r="I33" i="3" s="1"/>
  <c r="X25" i="3"/>
  <c r="X24" i="3"/>
  <c r="X23" i="3"/>
  <c r="X22" i="3"/>
  <c r="X21" i="3"/>
  <c r="X20" i="3"/>
  <c r="X19" i="3"/>
  <c r="X18" i="3"/>
  <c r="X17" i="3"/>
  <c r="X16" i="3"/>
  <c r="X15" i="3"/>
  <c r="X14" i="3"/>
  <c r="X13" i="3"/>
  <c r="X12" i="3"/>
  <c r="I9" i="3"/>
  <c r="J5" i="3"/>
  <c r="B5" i="3"/>
  <c r="B4" i="3"/>
  <c r="B2" i="3"/>
  <c r="B1" i="3"/>
  <c r="I68" i="2"/>
  <c r="I67" i="2"/>
  <c r="I65" i="2"/>
  <c r="I64" i="2"/>
  <c r="I63" i="2"/>
  <c r="I61" i="2"/>
  <c r="I59" i="2"/>
  <c r="I58" i="2"/>
  <c r="I57" i="2"/>
  <c r="I55" i="2"/>
  <c r="I54" i="2"/>
  <c r="I52" i="2"/>
  <c r="I51" i="2"/>
  <c r="I50" i="2"/>
  <c r="H50" i="2"/>
  <c r="G50" i="2"/>
  <c r="F50" i="2"/>
  <c r="E50" i="2"/>
  <c r="I48" i="2"/>
  <c r="I46" i="2"/>
  <c r="I45" i="2"/>
  <c r="I44" i="2"/>
  <c r="I43" i="2"/>
  <c r="I41" i="2"/>
  <c r="I39" i="2"/>
  <c r="I38" i="2"/>
  <c r="I37" i="2"/>
  <c r="I36" i="2"/>
  <c r="I35" i="2"/>
  <c r="I34" i="2"/>
  <c r="I33" i="2"/>
  <c r="I31" i="2"/>
  <c r="I30" i="2"/>
  <c r="I29" i="2"/>
  <c r="E28" i="2"/>
  <c r="I27" i="2"/>
  <c r="I22" i="2"/>
  <c r="I21" i="2"/>
  <c r="I20" i="2"/>
  <c r="I16" i="2"/>
  <c r="I15" i="2"/>
  <c r="I14" i="2"/>
  <c r="I13" i="2"/>
  <c r="I12" i="2"/>
  <c r="I7" i="2"/>
  <c r="I6" i="2"/>
  <c r="F32" i="6" l="1"/>
  <c r="J27" i="7"/>
  <c r="J28" i="10"/>
  <c r="H28" i="6"/>
  <c r="H32" i="6" s="1"/>
  <c r="J28" i="6" l="1"/>
  <c r="J32" i="6"/>
  <c r="I33" i="6" s="1"/>
</calcChain>
</file>

<file path=xl/comments1.xml><?xml version="1.0" encoding="utf-8"?>
<comments xmlns="http://schemas.openxmlformats.org/spreadsheetml/2006/main">
  <authors>
    <author/>
  </authors>
  <commentList>
    <comment ref="I5" authorId="0" shapeId="0">
      <text>
        <r>
          <rPr>
            <sz val="11"/>
            <color rgb="FF000000"/>
            <rFont val="Calibri"/>
          </rPr>
          <t>Este valor podrá ser la sumatoria o el promedio de los valores de metas anteriores, en otros casos podrá ser el valor de la meta del último período: 2017 o ene-marzo de 2018.</t>
        </r>
      </text>
    </comment>
    <comment ref="I11" authorId="0" shapeId="0">
      <text>
        <r>
          <rPr>
            <sz val="11"/>
            <color rgb="FF000000"/>
            <rFont val="Calibri"/>
          </rPr>
          <t>Se retiró la maestría en formación en física, dado que también está reportado en los programas regionalizados
	-Decano Facultad Ciencias Exactas y Naturales Universidad de Antioquia</t>
        </r>
      </text>
    </comment>
    <comment ref="J33" authorId="0" shapeId="0">
      <text>
        <r>
          <rPr>
            <sz val="11"/>
            <color rgb="FF000000"/>
            <rFont val="Calibri"/>
          </rPr>
          <t>Se eliminó la observación que había en este ítem, dado que no correspondía al asunto.
	-Decano Facultad Ciencias Exactas y Naturales Universidad de Antioquia</t>
        </r>
      </text>
    </comment>
    <comment ref="E61" authorId="0" shapeId="0">
      <text>
        <r>
          <rPr>
            <sz val="11"/>
            <color rgb="FF000000"/>
            <rFont val="Calibri"/>
          </rPr>
          <t>se cambió la línea base porque el proyecto está en formulación. Se puso como meta</t>
        </r>
      </text>
    </comment>
  </commentList>
</comments>
</file>

<file path=xl/comments10.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 ref="J29" authorId="0" shapeId="0">
      <text>
        <r>
          <rPr>
            <sz val="11"/>
            <color rgb="FF000000"/>
            <rFont val="Calibri"/>
          </rPr>
          <t>implementación de software, adecuación e espacio físico para UCARA, mantenimiento de equipos de multimedia para docencia
	-Decano Facultad Ciencias Exactas y Naturales Universidad de Antioquia</t>
        </r>
      </text>
    </comment>
  </commentList>
</comments>
</file>

<file path=xl/comments11.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List>
</comments>
</file>

<file path=xl/comments12.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List>
</comments>
</file>

<file path=xl/comments13.xml><?xml version="1.0" encoding="utf-8"?>
<comments xmlns="http://schemas.openxmlformats.org/spreadsheetml/2006/main">
  <authors>
    <author/>
  </authors>
  <commentList>
    <comment ref="B4" authorId="0" shapeId="0">
      <text>
        <r>
          <rPr>
            <sz val="11"/>
            <color rgb="FF000000"/>
            <rFont val="Calibri"/>
          </rPr>
          <t xml:space="preserve">  Los asuntos claves constituyen aspectos que en caso de ser atendidos contribuirán al desarrollo de la unidad académica en el corto plazo para fortalecer la calidad académica (eje central del PAI 2015-2018)</t>
        </r>
      </text>
    </comment>
  </commentList>
</comments>
</file>

<file path=xl/comments14.xml><?xml version="1.0" encoding="utf-8"?>
<comments xmlns="http://schemas.openxmlformats.org/spreadsheetml/2006/main">
  <authors>
    <author/>
  </authors>
  <commentList>
    <comment ref="C4" authorId="0" shapeId="0">
      <text>
        <r>
          <rPr>
            <sz val="11"/>
            <color rgb="FF000000"/>
            <rFont val="Calibri"/>
          </rPr>
          <t>Clasifique cada estrategia, en Política, Iniciativa, Actividad</t>
        </r>
      </text>
    </comment>
    <comment ref="D4" authorId="0" shapeId="0">
      <text>
        <r>
          <rPr>
            <sz val="11"/>
            <color rgb="FF000000"/>
            <rFont val="Calibri"/>
          </rPr>
          <t>En caso de que la estrategia la clasifique como una actividad, mencione a que iniciativa pertenece</t>
        </r>
      </text>
    </comment>
  </commentList>
</comments>
</file>

<file path=xl/comments2.xml><?xml version="1.0" encoding="utf-8"?>
<comments xmlns="http://schemas.openxmlformats.org/spreadsheetml/2006/main">
  <authors>
    <author/>
  </authors>
  <commentList>
    <comment ref="I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 ref="D12" authorId="0" shapeId="0">
      <text>
        <r>
          <rPr>
            <sz val="11"/>
            <color rgb="FF000000"/>
            <rFont val="Calibri"/>
          </rPr>
          <t xml:space="preserve">Para cada actividad mencione el tiempo de dedicación de cada responsable o involucrado en la ejecución de la misma 
</t>
        </r>
      </text>
    </comment>
    <comment ref="AA12" authorId="0" shapeId="0">
      <text>
        <r>
          <rPr>
            <sz val="11"/>
            <color rgb="FF000000"/>
            <rFont val="Calibri"/>
          </rPr>
          <t>En este espacio ingrese nombre y cargo de los responsables que mencionó para cada actividad según la columna D.</t>
        </r>
      </text>
    </comment>
    <comment ref="AD12" authorId="0" shapeId="0">
      <text>
        <r>
          <rPr>
            <sz val="11"/>
            <color rgb="FF000000"/>
            <rFont val="Calibri"/>
          </rPr>
          <t>Este tiempo equivale al total por año , según lo indico en los comentarios de la columna D.</t>
        </r>
      </text>
    </comment>
    <comment ref="AA19" authorId="0" shapeId="0">
      <text>
        <r>
          <rPr>
            <sz val="11"/>
            <color rgb="FF000000"/>
            <rFont val="Calibri"/>
          </rPr>
          <t>Gloria.Granda:
Seleccione el o los items que se utilizan en la iniciativa.</t>
        </r>
      </text>
    </comment>
    <comment ref="AA24" authorId="0" shapeId="0">
      <text>
        <r>
          <rPr>
            <sz val="11"/>
            <color rgb="FF000000"/>
            <rFont val="Calibri"/>
          </rPr>
          <t>Gloria.Granda:
Seleccione el o los items que se utilizan en la iniciativa.</t>
        </r>
      </text>
    </comment>
    <comment ref="AA25" authorId="0" shapeId="0">
      <text>
        <r>
          <rPr>
            <sz val="11"/>
            <color rgb="FF000000"/>
            <rFont val="Calibri"/>
          </rPr>
          <t>Gloria.Granda:
Seleccione el o los items que se utilizan en la iniciativa.</t>
        </r>
      </text>
    </comment>
    <comment ref="A26" authorId="0" shapeId="0">
      <text>
        <r>
          <rPr>
            <sz val="11"/>
            <color rgb="FF000000"/>
            <rFont val="Calibri"/>
          </rPr>
          <t>Como apoyo del diligenciamiento de las fuentes de financiación de los programas o proyectos, utilizar el archivo "plantilla costeo planes u. academicas"</t>
        </r>
      </text>
    </comment>
  </commentList>
</comments>
</file>

<file path=xl/comments3.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List>
</comments>
</file>

<file path=xl/comments4.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 ref="K10" authorId="0" shapeId="0">
      <text>
        <r>
          <rPr>
            <sz val="11"/>
            <color rgb="FF000000"/>
            <rFont val="Calibri"/>
          </rPr>
          <t>Mencionar las subactividades, productos esperados y/o indicadores relacionados. En caso que lo considere necesario
	-Decano Facultad Ciencias Exactas y Naturales Universidad de Antioquia</t>
        </r>
      </text>
    </comment>
    <comment ref="J28" authorId="0" shapeId="0">
      <text>
        <r>
          <rPr>
            <sz val="11"/>
            <color rgb="FF000000"/>
            <rFont val="Calibri"/>
          </rPr>
          <t>Recursos de los programas de posgrado para la ejecución del proceso de autoevaluación, procesamiento de encuestas, encuentrros con audiencias externas e internas.
	-Decano Facultad Ciencias Exactas y Naturales Universidad de Antioquia</t>
        </r>
      </text>
    </comment>
    <comment ref="J29" authorId="0" shapeId="0">
      <text>
        <r>
          <rPr>
            <sz val="11"/>
            <color rgb="FF000000"/>
            <rFont val="Calibri"/>
          </rPr>
          <t>Recursos de vicerrectoría de docencia (estampilla) para planes de mejoramiento de programas de pregrado. Se aplicarán para construcción y mantenimiento de bases de datos, con los parámetros de calidad exigidos por MEN.
	-Decano Facultad Ciencias Exactas y Naturales Universidad de Antioquia</t>
        </r>
      </text>
    </comment>
  </commentList>
</comments>
</file>

<file path=xl/comments5.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 ref="F28" authorId="0" shapeId="0">
      <text>
        <r>
          <rPr>
            <sz val="11"/>
            <color rgb="FF000000"/>
            <rFont val="Calibri"/>
          </rPr>
          <t>100 "becas" semestre 2017-2: matricula + estimulo economico + seguridad social
	-Decano Facultad Ciencias Exactas y Naturales Universidad de Antioquia</t>
        </r>
      </text>
    </comment>
    <comment ref="H28" authorId="0" shapeId="0">
      <text>
        <r>
          <rPr>
            <sz val="11"/>
            <color rgb="FF000000"/>
            <rFont val="Calibri"/>
          </rPr>
          <t>segundo semestre 100 becas otorgadas en 2017-2, más 100 nuevas becas 2018-1
	-Decano Facultad Ciencias Exactas y Naturales Universidad de Antioquia</t>
        </r>
      </text>
    </comment>
  </commentList>
</comments>
</file>

<file path=xl/comments6.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 ref="J27" authorId="0" shapeId="0">
      <text>
        <r>
          <rPr>
            <sz val="11"/>
            <color rgb="FF000000"/>
            <rFont val="Calibri"/>
          </rPr>
          <t>Coord. Bienestar + auxiliar + insumos + apoyo deportes
	-Decano Facultad Ciencias Exactas y Naturales Universidad de Antioquia</t>
        </r>
      </text>
    </comment>
    <comment ref="J28" authorId="0" shapeId="0">
      <text>
        <r>
          <rPr>
            <sz val="11"/>
            <color rgb="FF000000"/>
            <rFont val="Calibri"/>
          </rPr>
          <t>Recursos de estampilla (vicerrectoría de docencia) para planes de mejoramiento de los programas de pregrado.
	-Decano Facultad Ciencias Exactas y Naturales Universidad de Antioquia</t>
        </r>
      </text>
    </comment>
  </commentList>
</comments>
</file>

<file path=xl/comments7.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List>
</comments>
</file>

<file path=xl/comments8.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List>
</comments>
</file>

<file path=xl/comments9.xml><?xml version="1.0" encoding="utf-8"?>
<comments xmlns="http://schemas.openxmlformats.org/spreadsheetml/2006/main">
  <authors>
    <author/>
  </authors>
  <commentList>
    <comment ref="J7" authorId="0" shapeId="0">
      <text>
        <r>
          <rPr>
            <sz val="11"/>
            <color rgb="FF000000"/>
            <rFont val="Calibri"/>
          </rPr>
          <t xml:space="preserve">Quien coordina la  ejecución de la iniciativa
</t>
        </r>
      </text>
    </comment>
    <comment ref="H10" authorId="0" shapeId="0">
      <text>
        <r>
          <rPr>
            <sz val="11"/>
            <color rgb="FF000000"/>
            <rFont val="Calibri"/>
          </rPr>
          <t>El total de esta columna debe sumar 100%</t>
        </r>
      </text>
    </comment>
  </commentList>
</comments>
</file>

<file path=xl/sharedStrings.xml><?xml version="1.0" encoding="utf-8"?>
<sst xmlns="http://schemas.openxmlformats.org/spreadsheetml/2006/main" count="1242" uniqueCount="577">
  <si>
    <t>Formulación de planes de acción de unidades académicas</t>
  </si>
  <si>
    <t>Plan de Acción Institucional 2015-2018
“Una universidad pluralista, transformadora y
comprometida con la calidad”</t>
  </si>
  <si>
    <t xml:space="preserve">Dirección de Desarrollo Institucional
Gestión de la Dinámica Organizacional </t>
  </si>
  <si>
    <t>Matriz de plan de acción de la unidad académica
Por favor diligenciar la información solicitada en las celdas amarillas</t>
  </si>
  <si>
    <t>Formulación de planes de acción de unidades académicas 2016-2018</t>
  </si>
  <si>
    <t>Plan detallado de las iniciativas
Genere una copia de este formato para cada iniciativa que formule</t>
  </si>
  <si>
    <t>Objetivos estratégicos</t>
  </si>
  <si>
    <t>Dependencia</t>
  </si>
  <si>
    <t>Nombre del Indicador</t>
  </si>
  <si>
    <t>Descripción del indicador</t>
  </si>
  <si>
    <t xml:space="preserve">Fórmula del indicador </t>
  </si>
  <si>
    <t>Metas
Ingrese el valor de las metas que se propone alcanzar en el período</t>
  </si>
  <si>
    <t>Observaciones</t>
  </si>
  <si>
    <t>Iniciativas estratégicas
Propuestas CLAVE de empuje o palanca que garantiza el logro del objetivo. Responde a la pregunta: ¿qué asuntos atender  para lograr el objetivo?
Al inicio de su redacción debe usar la expresión: Programa o Proyecto.
No  necesariamente es una relación uno a uno con las metas propuestas</t>
  </si>
  <si>
    <t>Responsable de la iniciativa
Escriba el cargo  de la persona de su dependencia que se hará responsable de la coordinación de la ejecución de la iniciativa</t>
  </si>
  <si>
    <t>Perspectiva Estratégica</t>
  </si>
  <si>
    <t>Facultad de Ciencias Exactas y Naturales</t>
  </si>
  <si>
    <t>Línea base para el indicador
(Situación 2015)</t>
  </si>
  <si>
    <t>Meta 2016</t>
  </si>
  <si>
    <t>Meta 2017</t>
  </si>
  <si>
    <t>Meta 2018
(Enero-Marzo)</t>
  </si>
  <si>
    <t>Responsable</t>
  </si>
  <si>
    <t>Meta 
(2016-2018)</t>
  </si>
  <si>
    <t>Nora Eugenia Restrepo Sánchez</t>
  </si>
  <si>
    <t>Equipo</t>
  </si>
  <si>
    <t>Fecha de diligenciamiento</t>
  </si>
  <si>
    <t>1.Promover la formación  humanística, científica, artística y deportiva de la comunidad universitaria</t>
  </si>
  <si>
    <t>Equipo de trabajo</t>
  </si>
  <si>
    <t>Número programas de doctorado autoevaluados con fines de acreditación ante el CNA</t>
  </si>
  <si>
    <t>Nora Eugenia Restrepo Sánchez, William Ponce Gutierrez, Fernando Leon Gutierrez Vanegas, Raúl Eduadrdo Velásquez, Ana Esperanza Franco, Edwin Zarrazola Rivera, Wilson Alonso Ruiz, Sandra Patricia Pérez, Jaime Alberto Osorio y Tania Alejandra Fernández</t>
  </si>
  <si>
    <t>Fecha</t>
  </si>
  <si>
    <t>Número de programas de doctorado que logran durante el período ser autoevaluados y presentados al proceso de acreditación.</t>
  </si>
  <si>
    <t>Objetivo estratégico
elija de la lista desplegable el nombre del objetivo para el cual se planteo la iniciativa</t>
  </si>
  <si>
    <t xml:space="preserve">Recomendaciones generales </t>
  </si>
  <si>
    <t>Iniciativa estratégica
elija de la lista desplegable el nombre de la iniciativa que registró en el formato 2.</t>
  </si>
  <si>
    <t>Número programas de  doctorado autoevaluados con fines de acreditación ante el CNA</t>
  </si>
  <si>
    <t>(0)  Antes de iniciar el diligenciamiento de los formatos propuestos consulte y tenga disponible la siguiente documentación: el informe de gestión del Plan de Acción Institucional 2012-2015, los informes de gestión de su dependencia, estadísticas básicas de su dependencia e institucionales, normativas o disposiciones relativas a su dependencia (referentes a su razón de ser dentro de la Institución o que registren decisiones relativas a los objetivos institucionales y de su dependencia), los informes de autoevaluación de los programas académicos e institucional, presupuestos vigentes y otra información que considere ilustrativa sobre asignación de recursos en su dependencia, información sobre proyectos estratégicos de su dependencia ya sean actuales o futuros (en el mediano y corto plazo), el PAI 2015-2018  para el presente trienio.</t>
  </si>
  <si>
    <t>Descripción general de la iniciativa
Por favor explicar en qué consiste la iniciativa y su alcance</t>
  </si>
  <si>
    <t xml:space="preserve">(1) Evite modificar el formato propuesto y sus contenidos. Diligencie información sólo en las celdas establecidas para ello, éstas se encuentran identificadas en color amarillo claro. </t>
  </si>
  <si>
    <t>Doctorado en física acreditación de calidad Res MEN 6020, jun 1-2012, vigencia 8 años.
La meta 2016-2018 corresponde al Doctorado de biología y  doctorado en ciencias químicas , que están en proceso de autoevaluación.
Los otros dos doctorados, matemáticas y biotecnología, aún no cumplen condiciones para acreditación de calidad debido al número de cohortes y de egresados.</t>
  </si>
  <si>
    <t>Programa de Gestión de la Calidad de los Programas Académicos de Pregrado y Posgrado</t>
  </si>
  <si>
    <t>Productos esperados de la iniciativa</t>
  </si>
  <si>
    <t>(2) Diligencie el archivo de forma secuencial tal como lo proponen los botones de desplazamiento.</t>
  </si>
  <si>
    <t>Responsable de la iniciativa</t>
  </si>
  <si>
    <t>Coordinador posgrado biología
Coordinador posgrado química</t>
  </si>
  <si>
    <t>Usuarios</t>
  </si>
  <si>
    <t>Número de programas de maestría autoevaluados con fines de acreditación ante el CNA</t>
  </si>
  <si>
    <t>Número de programas de maestría  que logran durante el período ser autoevaluados y presentados al proceso de acreditación.</t>
  </si>
  <si>
    <t>(3) Diligencie este archivo con personas clave representantes de las áreas misionales y administrativas de su equipo de gestión.</t>
  </si>
  <si>
    <t>Fases o actividades principales</t>
  </si>
  <si>
    <t>(4) Genere copias de seguridad de este archivo.</t>
  </si>
  <si>
    <t>Número de programas de  maestría autoevaluados  con fines de acreditación ante el CNA</t>
  </si>
  <si>
    <t>% de importancia de la actividad</t>
  </si>
  <si>
    <t>(5) En caso de dudas, solicite apoyo al personal de Gestión de la Dinámica Organizacional: los analistas Juan David Muñoz Arias, Gloria Amparo Granda Berrio, Mauricio Sánchez Puerta, Jovanny Estrada Hernández y Gloria Elena Pérez Betancur, en los teléfonos 2195094, 2195053, 2195084, 2195090.</t>
  </si>
  <si>
    <t>Fecha de inicio de la actividad</t>
  </si>
  <si>
    <t>Fecha final de la actividad</t>
  </si>
  <si>
    <t>Descripciòn de la actividad</t>
  </si>
  <si>
    <r>
      <t>Maestría en Ciencias Químicas, Res MEN 12513, ago 5-2014, vigencia 8 años
Maestría en Biología, Res MEN 7732, may 26-2014, vigencia 8 años
Maestría en Matemáticas, Res MEN 13199, oct 16-2012, vigencia 6 años
Maestría en Física, Res MEN 13484, oct 23-2012, vigencia 8 años.</t>
    </r>
    <r>
      <rPr>
        <sz val="11"/>
        <color rgb="FFFF0000"/>
        <rFont val="Calibri"/>
      </rPr>
      <t xml:space="preserve">Octubre </t>
    </r>
    <r>
      <rPr>
        <sz val="11"/>
        <color rgb="FF000000"/>
        <rFont val="Calibri"/>
      </rPr>
      <t xml:space="preserve">2017: entrega de documentación </t>
    </r>
    <r>
      <rPr>
        <sz val="11"/>
        <color rgb="FFFF0000"/>
        <rFont val="Calibri"/>
      </rPr>
      <t>a vicerrectoría de docencia</t>
    </r>
    <r>
      <rPr>
        <sz val="11"/>
        <color rgb="FF000000"/>
        <rFont val="Calibri"/>
      </rPr>
      <t xml:space="preserve"> - Maestría en matemáticas (renovación de la acreditación)
</t>
    </r>
    <r>
      <rPr>
        <sz val="11"/>
        <color rgb="FFFF0000"/>
        <rFont val="Calibri"/>
      </rPr>
      <t xml:space="preserve">Junio 2017: entrega de documentación a vicerrectoría de docencia - </t>
    </r>
    <r>
      <rPr>
        <sz val="11"/>
        <color rgb="FF000000"/>
        <rFont val="Calibri"/>
      </rPr>
      <t>Maestría en Enseñanza de las Matemáticas (acreditación)</t>
    </r>
  </si>
  <si>
    <t>Porcentajes esperados por trimestre</t>
  </si>
  <si>
    <t>Coordinador posgrado matemáticas</t>
  </si>
  <si>
    <t>Términos clave</t>
  </si>
  <si>
    <t>Recursos por iniciativa</t>
  </si>
  <si>
    <t xml:space="preserve">Nombre </t>
  </si>
  <si>
    <t>Descripción general</t>
  </si>
  <si>
    <t>De la dependencia</t>
  </si>
  <si>
    <t>Dependencias involucradas</t>
  </si>
  <si>
    <t>Número de programas de especializaciones médico-quirúrgicas y clínicas autoevaluados con fines de acreditación ante el CNA</t>
  </si>
  <si>
    <t>2014-1
Ene-Marzo</t>
  </si>
  <si>
    <t>Número de programas de especializaciones médico-quirúrgicas y clínicas    que logran durante el período ser autoevaluados y presentados al proceso de acreditación.</t>
  </si>
  <si>
    <t>2014-2
Abril-Junio</t>
  </si>
  <si>
    <t>2014-3
Julio-Sep</t>
  </si>
  <si>
    <t>2014-4
Oct-Dic</t>
  </si>
  <si>
    <t>2015-1
Ene-Marzo</t>
  </si>
  <si>
    <t>2015-2
Abril-Junio</t>
  </si>
  <si>
    <t>2015-3
Julio-Sep</t>
  </si>
  <si>
    <t>2015-4
Oct-Dic</t>
  </si>
  <si>
    <t>2016-1
Ene-Marzo</t>
  </si>
  <si>
    <t>2016-2
Abril-Junio</t>
  </si>
  <si>
    <t>2016-3
Julio-Sep</t>
  </si>
  <si>
    <t>2016-4
Oct-Dic</t>
  </si>
  <si>
    <t xml:space="preserve">Total </t>
  </si>
  <si>
    <t>Items</t>
  </si>
  <si>
    <t>Número  de programas de especializaciones médico-quirúrgicas y clínicas  autoevaluados  con fines de acreditación ante el CNA</t>
  </si>
  <si>
    <t>na</t>
  </si>
  <si>
    <t xml:space="preserve">Descripción </t>
  </si>
  <si>
    <t>Cantidad</t>
  </si>
  <si>
    <t>Tpo de dedicación 
(horas mes)</t>
  </si>
  <si>
    <t>Este cuadro permite tener la información consolidada que posteriormente se ingresa en el archivo de costo</t>
  </si>
  <si>
    <t>Porcentaje de programas de pregrado acreditados</t>
  </si>
  <si>
    <t>Porcentaje programas de pregrado que han obtenido la acreditación o la renovación de la acreditación de alta calidad por parte del Ministerio de Educación Nacional. La base para el cálculo es el número de programas de pregrado que cumplen las condiciones para someterse al proceso de acreditación, es decir programas acreditables. Se busca con éste dar cuenta de los reconocimientos a los esfuerzos en aseguramiento de la calidad en los programas de pregrado</t>
  </si>
  <si>
    <t>(Número de programas de pregrado acreditado o reacreditados/Número de programas de pregrado que tienen condiciones de acreditación) x 100</t>
  </si>
  <si>
    <t>Expresan lo que quiere lograr la institución para desarrollar su estrategia, surgen del análisis de la misión y visión de la Universidad.</t>
  </si>
  <si>
    <t>Metas de indicadores</t>
  </si>
  <si>
    <r>
      <t>Tecnología Química: Resolución MEN 7586 de 2015, vigencia 8 años.
Física: Resolución MEN 20144 de diciembre 11 de 2015, vigencia 10 años.</t>
    </r>
    <r>
      <rPr>
        <sz val="11"/>
        <color rgb="FFFF0000"/>
        <rFont val="Calibri"/>
      </rPr>
      <t>Biología: Resolución MEN  2204 de 2010,  vigencia 8 años .Química:  Reacreditación en trámite
Matemáticas: En trámite (Resolución MEN anterior 2050 del 16-abril-2008, vigencia de 8 años )Otros pregrados que aún no tiene condiciones de acreditación por número de egresados: Astronomía y Estadística</t>
    </r>
  </si>
  <si>
    <t>Mencionar las subactividades, productos esperados y/o indicadores relacionados. En caso que lo considere necesario</t>
  </si>
  <si>
    <t xml:space="preserve">Se refieren a las metas o alcance de los indicadores  con que se compromete la Unidad Académica para el logro de los objetivos estratégicos de la institución. Están expresados en términos de logros. </t>
  </si>
  <si>
    <t>Iniciativas</t>
  </si>
  <si>
    <t>Son propuestas clave, programas o proyectos, que garantizan el logro del objetivo. Para identificar una iniciativa clave, responda a la pregunta: ¿qué asuntos se deben atender para lograr el objetivo? La definición de un árbol de problemas particular para la unidad puede ser de utilidad para responder a esta pregunta.  Se recomienda proponer pocas iniciativas, sólo las que se consideren más estratégicas. Para nombrar la iniciativa puede usar el mismo nombre del programa o proyecto que aparece en el PAI.</t>
  </si>
  <si>
    <t>Estos porcentajes deben sumar 100%</t>
  </si>
  <si>
    <t>Descripción del contenido de cada una de las hojas del archivo</t>
  </si>
  <si>
    <t>Coordinador comité de calidad instituto de física</t>
  </si>
  <si>
    <t>Número de programas de pregrado ofrecidos en las regiones autoevaluados</t>
  </si>
  <si>
    <t>Autoevaluación de Biología y Matemáticas en Carmen de Viboral y Caucasia</t>
  </si>
  <si>
    <t>Coordinador comité de calidad instituto de Biología y Matemáticas</t>
  </si>
  <si>
    <t>Nombre de las hojas</t>
  </si>
  <si>
    <t>Administrativos</t>
  </si>
  <si>
    <t>1. Matriz de plan de acción de la unidad académica</t>
  </si>
  <si>
    <t>En esta hoja se registrarán las metas asociadas a su dependencia y las iniciativas claves, que garantizan que el objetivo será alcanzado, éstas deben responder a la pregunta: ¿qué asuntos debe atender para lograr el objetivo?</t>
  </si>
  <si>
    <t>Nuevos programas de posgrado presenciales creados en Medellín</t>
  </si>
  <si>
    <t>Nuevos programas de doctorado, maestría y especialidades médico-quirúrgicas y especializaciones que obtienen el registro calificado en el MEN durante el período en evaluación para Medellín</t>
  </si>
  <si>
    <t>Nuevos programas de doctorado, maestría y especialidades médico-quirúrgicas, especializaciones que obtienen el registro calificado en el MEN durante el período en evaluación para Medellín</t>
  </si>
  <si>
    <t>Cargos y nombres</t>
  </si>
  <si>
    <t>horas</t>
  </si>
  <si>
    <t>2 Formato de planes iniciativas estratégicas</t>
  </si>
  <si>
    <t>Es un formato que se debe diligenciar por cada inicitiva registrada en el "formato 1. Matriz de plan de acción de la unidad académica", se recomienda que genere una copia de este formato para cada iniciativa que formule.</t>
  </si>
  <si>
    <t xml:space="preserve">Director del Instituto de Física </t>
  </si>
  <si>
    <t>3. Matriz de  asuntos de trabajo claves para la dependencia durante el período 2016-2018</t>
  </si>
  <si>
    <t>Es un formato que se sugiere diligenciar para sistematizar los  resultados del taller #1 de formulación de planes de acción de unidades académicas propuesto, es opcional.</t>
  </si>
  <si>
    <t>Porcentaje de programas de pregrado con renovación curricular</t>
  </si>
  <si>
    <t xml:space="preserve">El indicador mide la proporción de programas académicos de pregrado, en los cuales se ha actualizado o renovado su esquema curricular, en cuanto a disposiciones institucionales (Flexibilidad, interdisciplinariedad, entre otros) y/o  normativa nacional. Se busca dar cuenta de la actualización y renovación de los programas académicos de pregrado.  </t>
  </si>
  <si>
    <t>Total de programas académicos con actualizaciones o renovaciones curriculares, en las cuales se incluyan modificaciones al plan de estudios/ Total de programas.</t>
  </si>
  <si>
    <t>3. Matriz de  identificación de iniciativas del plan de acción 2016-2018</t>
  </si>
  <si>
    <t>Es un formato que se sugiere diligenciar para sistematizar los  resultados del taller #2 de formulación de planes de acción de unidades académicas propuesto, es opcional.</t>
  </si>
  <si>
    <t>Número de programas de pregrado creados en Medellín</t>
  </si>
  <si>
    <t xml:space="preserve">El indicador mide el número de nuevos programas académicos de pregrado creados en Medellín con registro calificado ante el MEN. </t>
  </si>
  <si>
    <t>profesores vinculados y ocasionales</t>
  </si>
  <si>
    <t>Nuevos programas de pregrado creados específicamente para las regiones o extendidos por primera vez por año</t>
  </si>
  <si>
    <t>Nuevos programas de pregrado creados específicamente para las regiones o extendidos por primera vez en las regiones por año, con registro calificado.</t>
  </si>
  <si>
    <t>¡Gracias por su colaboración!</t>
  </si>
  <si>
    <r>
      <t>Extender en 2017 Tecnología Química  a Oriente</t>
    </r>
    <r>
      <rPr>
        <sz val="11"/>
        <color rgb="FFFF0000"/>
        <rFont val="Calibri"/>
      </rPr>
      <t>La línea base se refiere a los dos programas de pregrado con los que actualmente la FCEN tiene presencia en regiones (biología y matemáticas)</t>
    </r>
  </si>
  <si>
    <t>Director Instituto de Química, Directora Instituto de Biología</t>
  </si>
  <si>
    <t xml:space="preserve">Número de programas de posgrado activos en las regiones </t>
  </si>
  <si>
    <t>Número de programas de posgrado para regiones, activos con estudiantes matriculados según MARES.</t>
  </si>
  <si>
    <t>Profesores de cátedra</t>
  </si>
  <si>
    <r>
      <rPr>
        <sz val="11"/>
        <color rgb="FF4A86E8"/>
        <rFont val="Calibri"/>
      </rPr>
      <t xml:space="preserve">Línea base: Maestría en Enseñanza de las Matemáticas
Proyección 2017: Nuevo programa de Maestría en formación en Física-modalidad virtual. </t>
    </r>
    <r>
      <rPr>
        <sz val="11"/>
        <color rgb="FFFF0000"/>
        <rFont val="Calibri"/>
      </rPr>
      <t>El registro calificado quedaría en Medellín por ser la sede donde se administra, pero el programa no tiene asignada una sede en particular y se reporta como aporte a regiones, porque al ser virtual, los estudiantes provendrían de diferentes regiones.</t>
    </r>
  </si>
  <si>
    <t>Director Instituto de Física</t>
  </si>
  <si>
    <t>Personal externo-Honorarios</t>
  </si>
  <si>
    <t>Número de programas de posgrado en modalidad virtual</t>
  </si>
  <si>
    <t>Número de programas de posgrado  de posgrado en modalidad  virtual</t>
  </si>
  <si>
    <r>
      <t xml:space="preserve">Maestría en formación en Física-modalidad virtual. </t>
    </r>
    <r>
      <rPr>
        <sz val="11"/>
        <color rgb="FFFF0000"/>
        <rFont val="Calibri"/>
      </rPr>
      <t>Es el mismo que se reporta para creación, en la fila 15.</t>
    </r>
  </si>
  <si>
    <t>Número de programas de posgrado con doble titulación a nivel internacional</t>
  </si>
  <si>
    <t>Monitores</t>
  </si>
  <si>
    <t>Número de cursos de verano ofrecidos a estudiantes internacionales</t>
  </si>
  <si>
    <t>Son cursos ofrecidos a estudiantes extranjeros provenientes de universidades con las cuales se tienen convenios. La formación es de corta duración y se lleva a cabo en el período de vacaciones de verano del hemisferio norte y sur. Estos incluyen formación en español como segunda lengua y el desarrollo de contenidos académicos en inglés ofrecidos por las unidades académicas. Es una estrategia que busca posicionar la Universidad como destino académico permanente para el aprendizaje del español como lengua extranjera.</t>
  </si>
  <si>
    <t>Instituto de Física para 2016  Curso de Física para Estudiantes de Angelo State University
Instituto de Biología para 2017: Microbiologia Tropical</t>
  </si>
  <si>
    <t>Personal docente y no docente en programas de formación en lenguas extranjeras</t>
  </si>
  <si>
    <t>Mide la participación de los  miembros de la CU en cursos y programas de formación en lenguas extranjeras</t>
  </si>
  <si>
    <t>No de personas en proceso de formación en lenguas extranjeras</t>
  </si>
  <si>
    <t>Contratados por CIS</t>
  </si>
  <si>
    <t>No determinada</t>
  </si>
  <si>
    <t>Número de estudiantes extranjeros en los pregrados y posgrados</t>
  </si>
  <si>
    <t>Son los estudiantes que realizan actividades en la Universidad de corta y mediana duración, provenientes de instituciones del extranjero con las que se tienen convenios o se desarrollan actividades de pasantías, estancias de investigación, rotaciones médicas e intercambios. La institución registra esta movilidad con la firma de un acuerdo de beneficio académico por parte de los estudiantes beneficiarios.</t>
  </si>
  <si>
    <t xml:space="preserve">Número de estudiantes extranjeros de pregrado  en la Universidad +Número de estudiantes extranjeros de  posgrado en la Universidad </t>
  </si>
  <si>
    <t>Viáticos</t>
  </si>
  <si>
    <t>No se incluyen aquí los estudiantes de cursos de verano (item 18)</t>
  </si>
  <si>
    <t>Tiquetes</t>
  </si>
  <si>
    <t>Nacionales ____  Internacionales_____</t>
  </si>
  <si>
    <t>Número de estudiantes de pregrado y posgrado de la Universidad en movilidad internacional</t>
  </si>
  <si>
    <t>Número de estudiantes de pregrado y posgrados en actividades de movilidad internacional que pueden ser de corta, mediana y larga duración, dentro de los fines académicos de la institución.  Para el registro de esta movilidad, la Universidad busca soportarla en la firma de compromisos de beneficio académico para el caso particular de estudiantes.</t>
  </si>
  <si>
    <t>Número de  estudiantes de pregrado +Número de estudiantes de posgrado, que salen a actividades de movilidad internacional</t>
  </si>
  <si>
    <t xml:space="preserve">Materiales </t>
  </si>
  <si>
    <t>Número de cursos de pregrado con uso de TIC</t>
  </si>
  <si>
    <t xml:space="preserve">Mide el número de cursos de pregrado  publicados y gestionados en la plataforma aprende en línea </t>
  </si>
  <si>
    <t>Equipos y dotación</t>
  </si>
  <si>
    <t>Contabiliza los cursos que se tengan en la plataforma e-learnig (Aprende en línea)</t>
  </si>
  <si>
    <t>Línea base: 7 cursos (49 grupos) de matemáticas que se ofrecen a la facultad de ingeniería en sus programas académicos virtuales, a través de ude@. Curso de matemáticas básicas para la FCEN.
No se incluyeron los datos de aprende en línea, por no disponer de la información de los cursos que estaban activos en 2015.
Proyección: Incorporar (en ude@) 2 nuevos cursos de servicios para ingeniería y 5 cursos para la FCEN (Fundamentos en matemáticas
Cálculo I, Cálculo II, matemáticas I, II, III)</t>
  </si>
  <si>
    <t>Porcentaje de programas de pregrado en regiones con implementación de TIC</t>
  </si>
  <si>
    <t xml:space="preserve">Mide el % de programas  de pregrado ofrecidos en regiones en cuyos contenidos utilizan las TIC en al menos un curso. </t>
  </si>
  <si>
    <t>El cálculo es independiente del número de sedes donde hace presencia.  Incluye los programas de Ude@ (cuatro ingenierías).  El cálculo se realiza sobre el número de programas activos anual.  Si bien se consideran los programas nuevos, la proyección se realiza con base en el número de programas existentes hoy (48).</t>
  </si>
  <si>
    <t xml:space="preserve">Se mantiene el 100% de programas con al menos un curso con uso de TIC. </t>
  </si>
  <si>
    <t>Número de estudiantes de educación media (10-11) matriculados en cursos con uso de TIC en el programa "Vamos para la Universidad"</t>
  </si>
  <si>
    <t xml:space="preserve">Mide el número de estudiantes  de educación media (10 y 11) cursos con uso de TIC que integran el programa "Vamos para la U" </t>
  </si>
  <si>
    <t>Contabiliza el numero de cursos con uso de TIC que se ofrecen anualmente por la U.</t>
  </si>
  <si>
    <t>No determinado</t>
  </si>
  <si>
    <t xml:space="preserve">Este indicador no es de manejo de nuestra unidad académica, por lo cual no consideramos pertinente poner metas </t>
  </si>
  <si>
    <t>Número de ciclos temáticos en la programación  humanista y cultural de la Universidad</t>
  </si>
  <si>
    <t>Semestralmente se programa un ciclo temático que convoque la reflexión de la comunidad universitaria.</t>
  </si>
  <si>
    <t>Uso de espacios UDEA</t>
  </si>
  <si>
    <t>2. Mejorar los procesos de admisión, permanencia y graduación en pregrado y posgrado</t>
  </si>
  <si>
    <t>Aula___  Oficina___ Auditorio ___</t>
  </si>
  <si>
    <t>Tasa de retención promedio por período</t>
  </si>
  <si>
    <t>Contratación con terceros</t>
  </si>
  <si>
    <t>La retención mide la tasa de estudiantes que no desertan de la institución, entendida ésta como el abandono que realiza un estudiante de manera voluntaria o forzosa, por dos o más períodos académicos consecutivos, de la institución. La información es tomada de SPADIES (Sistema de Prevención y Análisis de la Deserción en las Instituciones de Educación Superior).  La definición se Construyo a partir de la definición de deserción por periodo dada por el Mnisterio de Educación Nacional</t>
  </si>
  <si>
    <t>Alimentación refrigerios___, Adecuación de espacios físicos___,  Apoyo en transporte___, Alquiler de equipos___, Alquiler de espacios___, Construcción___,
Mantenimiento de espacios físicos ___ Servicios técnicos____, Personal__, Servicios técnicos___Equipos___Servicios de laboratorio___, Seguros_____</t>
  </si>
  <si>
    <t>Financiamiento por origen de los recursos (CIFRAS EN MILLONES DE PESOS)</t>
  </si>
  <si>
    <t>retencion(i)= 1- (Numero de desertores(i)/Numero de no graduados(i-2)).
Los estudiantes que entran en 2016-1 son los que se podrían impactar con estrategias que se verían reflejadas en 2017-1.  Se presenta la cifra correspondiente al segundo semestre del año,   
Nota: el Observatorio del ciclo de Vida Académica diseña protocolo de construcción del indicador (24 de agosto)</t>
  </si>
  <si>
    <t>&gt;&gt;Ver definiciones &gt;&gt;</t>
  </si>
  <si>
    <r>
      <t>Bienestar Universitario FCEN - Permanencia</t>
    </r>
    <r>
      <rPr>
        <sz val="11"/>
        <color rgb="FFFF0000"/>
        <rFont val="Calibri"/>
      </rPr>
      <t>Se reporta el dato de línea base entregado por vicerrectoría de docencia, según informe de getión 2015. La cifra no corresponde con la fórmula definidas para el indicador.</t>
    </r>
  </si>
  <si>
    <t>Programa de Fortalecimiento de la Permanencia Estudiantil y evaluación curricular</t>
  </si>
  <si>
    <t>Vicedecana y Unidad de Bienestar</t>
  </si>
  <si>
    <t>Tasa de deserción temprana</t>
  </si>
  <si>
    <t xml:space="preserve">Porcentaje de estudiantes que ingresan a primer semestre y dos semestres después no han vuelto a matricularse en la IES.
Fuente: SPADIES </t>
  </si>
  <si>
    <t xml:space="preserve">Número de estudiantes desertores del período (tres primeros semestres) contra número de estudiantes de la cohorte.   
Fuente: SPADIES </t>
  </si>
  <si>
    <t xml:space="preserve">Bienestar Universitario FCEN - Permanencia.             Implementacion de un programa de acompañamiento estudiantil, como parte integral del currículo,  que considere las necesidades académicas y psico-sociales. 
Se espera en el trieno cubrir un 70% de los estudiantes nuevos. </t>
  </si>
  <si>
    <t>Fondos generales</t>
  </si>
  <si>
    <t>Porcentaje de cancelaciones de semestre en pregrado</t>
  </si>
  <si>
    <t>Estudiantes que cancelan semestre / Total estudiantes matriculados en pregrado.</t>
  </si>
  <si>
    <t>Se reporta la línea base con respecto al semestre 2015-1. No se considera 2015-2, por la cancelación masiva (Resolución Académica 2973-2015).</t>
  </si>
  <si>
    <t>Procesos</t>
  </si>
  <si>
    <t>Número de estudiantes matriculados en pregrado en regiones</t>
  </si>
  <si>
    <t>El indicador mide el número de estudiantes matriculados en los programas académicos de pregrado en Regiones, la información se toma a partir del número de estudiantes matriculados en cada semestre académicos (en caso de retraso del semestre por parte de una Unidad Académica, se realiza la corrección con los  estudiantes matriculados en dichos programas).  Para el reporte anual de estudiantes matriculados se toma el valor mayor de matrícula durante el período. La información se obtiene mediante consulta en el Sistema de Información MARES, y pretende conocer la población estudiantil de pregrado en Medellín y Regiones.</t>
  </si>
  <si>
    <t>Número de estudiantes matriculados en programas de pregrado en las regiones</t>
  </si>
  <si>
    <t>Fondos Especiales
(Recursos propios)</t>
  </si>
  <si>
    <r>
      <t xml:space="preserve">TQ Oriente </t>
    </r>
    <r>
      <rPr>
        <sz val="11"/>
        <color rgb="FFFF0000"/>
        <rFont val="Calibri"/>
      </rPr>
      <t>entraría como programa nuevo, contribuyendo al número de estudiantes en regiones.</t>
    </r>
  </si>
  <si>
    <t>Programa de Oferta Integrada en Regiones del Departamento de Antioquia</t>
  </si>
  <si>
    <t>Director Instituo de Química</t>
  </si>
  <si>
    <t>Número de estudiantes de posgrado matriculados en regiones</t>
  </si>
  <si>
    <t>Total de estudiantes matriculados en sedes y seccionales</t>
  </si>
  <si>
    <t>Maestría en Enseñanza de las Matemáticas
Nuevo: Maestría en formación en física</t>
  </si>
  <si>
    <t>Directores Instituto de Matemáticas y de Física</t>
  </si>
  <si>
    <t>Estampilla</t>
  </si>
  <si>
    <t>Número de estudiantes matriculados en posgrado</t>
  </si>
  <si>
    <t>Total estudiantes matriculados en los programas de posgrado de la Universidad de Antioquia en un semestre (para el reporte anual se presenta el semestre que tiene mayor número de estudiantes)</t>
  </si>
  <si>
    <t>Número total de estudiantes matriculados de posgrado</t>
  </si>
  <si>
    <t>Se incluyen los estudiantes matriculados en la Maestría en Enseñanza de las Matemáticas (qeu se reporta también en sedes seccionales) y nuevo programa de Maestría en Formación en Física</t>
  </si>
  <si>
    <t>Porcentaje de programas de pregrado sobre la media nacional en las pruebas Saber Pro</t>
  </si>
  <si>
    <t>Fuentes externas</t>
  </si>
  <si>
    <t xml:space="preserve">El promedio nacional está en 10,34% y la UdeA está en 10,63%, </t>
  </si>
  <si>
    <t>Eficiencia terminal en maestrías</t>
  </si>
  <si>
    <t>Proporción de estudiantes de maestría graduados en el tiempo programado en el plan de estudios frente al total de   graduados de maestrías en un período determinado.</t>
  </si>
  <si>
    <t>Subtotal</t>
  </si>
  <si>
    <t>(Número de estudiantes de maestrías  graduados en el tiempo programado en el plan de estudios/Total graduados de maestría) * 100</t>
  </si>
  <si>
    <t>Programa de estímulos para estudiantes de posgrado</t>
  </si>
  <si>
    <t>Decana</t>
  </si>
  <si>
    <t>3. Fortalecer el proceso de selección, formación,  evaluación, acompañamiento y reconocimiento de los profesores</t>
  </si>
  <si>
    <t xml:space="preserve">Porcentaje de profesores en programas de formación pedagógica </t>
  </si>
  <si>
    <t>Profesores que participan en Programa de inserción a la vida universitaria,  cursos que se ofrecen al año+diplomado en pedagogía, integración de TIC a la docencia</t>
  </si>
  <si>
    <t>Número de profesores matriculados en  cursos formación pedagógica docente/Total de profesores</t>
  </si>
  <si>
    <t>Pasantías de año sabático de profesores en las organizaciones</t>
  </si>
  <si>
    <t>Pasantías cortas (de 1 a 6 meses) de profesores en organizaciones</t>
  </si>
  <si>
    <t>Número de profesores e investigadores visitantes</t>
  </si>
  <si>
    <t>Profesores e investigadores  de instituciones y centros del exterior que realizan actividades de variado propósito académico, administrativo y cultural,  generalmente de corta duración, lo que incluye asistencia a eventos académicos, tutorías, evaluaciones, cursos, relaciones institucionales, pasantías, año sabático, participación en proyectos de investigación, entre otras.. El total del trienio corresponde al promedio de los tres años.</t>
  </si>
  <si>
    <t>Inversión total ($ millones)</t>
  </si>
  <si>
    <t>Número de profesores de la Universidad en movilidad internacional</t>
  </si>
  <si>
    <t>Número de profesores  en actividades de movilidad internacional que pueden ser de corta, mediana y larga duración, dentro de los fines académicos de la institución.  El registro de esta movilidad se soporta en actos administrativos como las comisiones de estudios y licencias administrativas. El total del trienio corresponde al promedio de los tres años.</t>
  </si>
  <si>
    <t xml:space="preserve">Número de profesores de la Universidad en movilidad internacional </t>
  </si>
  <si>
    <t>Porcentaje de profesores de planta con formación doctoral vinculados a cursos de programas de pregrado</t>
  </si>
  <si>
    <t>Son profesores vinculados con título de doctor que ofrecen cursos en pregrado</t>
  </si>
  <si>
    <t>Profesores con formación doctoral vinculados de planta que dictan por lo menos un curso en pregrado/Total de profesores con doctorado de planta</t>
  </si>
  <si>
    <t>4. Proyectar la Investigación con estándares internacionales para el beneficio de la sociedad</t>
  </si>
  <si>
    <t>Fuente de financiación</t>
  </si>
  <si>
    <t>Número de semilleros de investigación registrados en los grupos de investigación</t>
  </si>
  <si>
    <t>Son los semilleros de investigación que los grupos han registrado en la Universidad de Antioquia, ante los centros de investigación.</t>
  </si>
  <si>
    <t>Sumatoria de los semilleros de investigación registrados</t>
  </si>
  <si>
    <t>Descripción de las fuentes de financiación</t>
  </si>
  <si>
    <t>Actualmente tenemos el semillero de investigación GIMMA, meteoros, meteoritos y asteroides 
Grupo de investigacióm: física y astrofísica computacional FACOM</t>
  </si>
  <si>
    <t xml:space="preserve">Fondos Generales </t>
  </si>
  <si>
    <t>Porcentaje de proyectos de investigación en los que participan estudiantes de pregrado</t>
  </si>
  <si>
    <t>Señala la proporción de los proyectos de investigación registrados en el SUI, y que incluyen uno o más estudiantes de pregrado como integrantes del proyecto</t>
  </si>
  <si>
    <t>Proyectos de Investigación que incluyen uno o más estudiantes de pregrado / Total de proyectos de investigación registrados en el SUI</t>
  </si>
  <si>
    <t>Por estos fondos ingresan fundamentalmente los recursos recibidos por transferencias provenientes del orden Nacional y Departamental, con el objetivo de atender las erogaciones necesarias para su cabal funcionamiento y desarrollo. Estos aportes son una de las principales fuentes de recursos de la institución, sin embargo su crecimiento generalmente corresponde al IPC o en ocasiones puede ser inferior a dicho índice, por lo tanto no puede considerarse como un recurso de gestión. En el Plan este ítem se debe usar para identificar la participación del personal, los espacios y equipos con los que ya cuenta la Universidad, por lo tanto no significaban un recurso adicional.</t>
  </si>
  <si>
    <t>Se establecerán mecanismos efectivos de registro de la información</t>
  </si>
  <si>
    <t>Número de proyectos de investigación financiados sobre temáticas de la Universidad y de postconflicto</t>
  </si>
  <si>
    <t>Mide la cantidad de proyectos de investigación que incluyen temáticas sobre regiones y sobre posconflicto.</t>
  </si>
  <si>
    <t>Sumatoria de la cantidad de proyectos que son financiados para los criterios definidos</t>
  </si>
  <si>
    <t xml:space="preserve">Fondos Especiales </t>
  </si>
  <si>
    <t>Número de estudiantes de pregrado vinculados a proyectos de investigación</t>
  </si>
  <si>
    <t>Es la vinculación de los estudiantes de pregrado a la investigación mediante los proyectos financiados por el CODI y  los inscritos.</t>
  </si>
  <si>
    <t>Estos fondos son creados para administrar presupuestal y contablemente, en forma separada, los recursos generados o gestionados por las Unidades Académicas o Administrativas, provenientes de Centros de Investigación, Centros de Extensión, programas de Posgrado, convenios, venta de servicios, asesorías y consultorías, entre otros. Sus egresos se destinan prioritariamente a sufragar los costos de operación que dan origen a los ingresos, y sus remanentes se invierten en la dependencia que los generó. Así mismo, en  proyectos específicos de construcción, inversiones en las Sedes Regionales, material bibliográfico, el Museo, etc.</t>
  </si>
  <si>
    <t xml:space="preserve">Número de estudiantes de pregrado vinculados a los proyectos de investigación </t>
  </si>
  <si>
    <r>
      <t>Se establecerán mecanismos efectivos de registro de la información.</t>
    </r>
    <r>
      <rPr>
        <sz val="11"/>
        <color rgb="FFFF0000"/>
        <rFont val="Calibri"/>
      </rPr>
      <t>Los datos  de línea base fueron proporcionados por vicerrectoría de investigación.</t>
    </r>
  </si>
  <si>
    <t>La Estampilla "La Universidad de Antioquia de Cara al Tercer Siglo de Labor", fue aprobada por la ley 122 de 1994 y modificada por la ley 1321 de 2009, cuyo producido se destinará para inversión y mantenimiento en la planta física, escenarios deportivos, instrumentos musicales, dotación, compra y mantenimiento de equipo, requeridos y necesarios para desarrollar en la Universidad de Antioquia nuevas tecnologías en las áreas de biotecnología, nuevos materiales, microelectrónica, informática, sistemas de información, comunicaciones, robóticas y dotación de bibliotecas, laboratorios y demás elementos y bienes de infraestructura que requiera el Alma Mater.   Dado que ya por norma existen compromisos ineludibles (seguridad social, mantenimiento, etc, las dependencias académicas deberán tener cuidado de no desbordarse en sus aspiraciones por esta fuente de financiación.</t>
  </si>
  <si>
    <t>Número de estudiantes de posgrado vinculados a proyectos de investigación</t>
  </si>
  <si>
    <t>Es la vinculación de los estudiantes de posgrado, principalmente los de maestría y doctorado, a la investigación mediante los proyectos  financiados por el CODI y los inscritos</t>
  </si>
  <si>
    <t xml:space="preserve">Número de estudiantes de posgrado vinculados a los proyectos de investigación </t>
  </si>
  <si>
    <t>Corresponde a los recursos gestionados ante las entidades públicas o privadas para desarrollar las iniciativas, proyectos o programas establecidos en el plan.</t>
  </si>
  <si>
    <t>Se requiere generar herramientas para extraer esta información del SIIU</t>
  </si>
  <si>
    <t>Número de artículos publicados en base ISI</t>
  </si>
  <si>
    <t>Es el número de artículos   reportados anualmente en la base  ISI, que presentan afiliación a la Universidad de Antioquia, cada año se consulta en este base por tipo de afiliación de los documentos que son de la Universidad.</t>
  </si>
  <si>
    <t>Número de artículos publicados en base SCOPUS</t>
  </si>
  <si>
    <t>Es el número de artículos   reportados anualmente en la base  SCOPUS, que presentan afiliación a la Universidad de Antioquia, cada año se consulta en este base por tipo de afiliación de los documentos que son de la Universidad.</t>
  </si>
  <si>
    <t>Número de libros resultado de investigación</t>
  </si>
  <si>
    <t>Corresponde al total de libros resultado de investigación que fueron publicados en el año respectivo y aprobados por Jerarquía Docente.</t>
  </si>
  <si>
    <t>Número de libros resultado de investigación publicados en el año respectivo y que fueron aprobados por Jerarquía Docente</t>
  </si>
  <si>
    <t>Número de capítulos de libro</t>
  </si>
  <si>
    <t>Mide el número de capítulos de libros resultados de investigación realizados por los profesores de la Universidad, se toma la información de lo reconocido anualmente por Jerarquía Docente y se actualizan los datos de los años anteriores por los rezagos que se presentan en el reconocimiento de los puntos.</t>
  </si>
  <si>
    <t>Número de capítulos de libros publicados</t>
  </si>
  <si>
    <t>Porcentaje de revistas de la Universidad en categoría tipo A de Publindex</t>
  </si>
  <si>
    <t>Refleja el peso que tienen las revistas en las categorías más altas de Publindex, sobre el total de revistas en la Universidad.</t>
  </si>
  <si>
    <t>Número de revistas en las categorías tipo A  de la Universidad de Antioquia /Total de revistas científicas de la Universidad de Antioquia</t>
  </si>
  <si>
    <t>Revista Actualidades Biológicas.
No se reporta en % dado que solo se tiene una revista</t>
  </si>
  <si>
    <t>Porcentaje de ingresos provenientes de fuentes internacionales para proyectos de investigación</t>
  </si>
  <si>
    <t>Objetivos</t>
  </si>
  <si>
    <t>Muestra la proporción de recursos en especie y frescos que son aportados por entidades internacionales para los proyectos de investigación respecto al total de ingresos recibidos para proyectos  de investigación en la Universidad.</t>
  </si>
  <si>
    <t>Recursos en especie y frescos aportados por entidades internacionales para investigación/
Total de ingresos recibidos para proyectos  de investigación en la Universidad.</t>
  </si>
  <si>
    <t>Contribuir a la mejora del nivel educativo en la región y el país</t>
  </si>
  <si>
    <t>Se reporta como denominador para la proyección, 21000 millones para toda la universidad.
Proyección FCEN 100 millones anual de fuentes internacionales</t>
  </si>
  <si>
    <t xml:space="preserve">Porcentaje de proyectos de investigación realizados con entidades internacionales </t>
  </si>
  <si>
    <t>Mide la proporción de los proyectos de investigación, registrados en el SUI, que han sido realizados en colaboración con entidades internacionales.</t>
  </si>
  <si>
    <t>Suma de proyectos realizados en colaboración con entidades internacionales / Total de proyectos de investigación registrados en el SUI</t>
  </si>
  <si>
    <t>Se reporta el número de proyectos realizados en colaboración con otras entidades para que el dato se incorpore al cálculo del total de proyectos de investigación registrados en el SUI.
Los proyectos presentados en este indicador, corresponde a los mismos del indicador 52</t>
  </si>
  <si>
    <t>Número de proyectos de cooperación científica  internacional aprobados al año</t>
  </si>
  <si>
    <t>Son las iniciativas aprobadas durante la vigencia en las que la Universidad coordina o hace parte de la ejecución de los proyectos de investigación de nivel internacional. Estos proyectos se llevan a cabo con instituciones y centros del exterior, al igual que con el apoyo de fuentes de financiamiento bilaterales y multilaterales. El registro de esta información es tomado de los grupos de investigación y de extensión, así como de las dependencias académicas,  de las Vicerrectorías de Investigación y Extensión y de la Dirección de Relaciones Internacionales. El seguimiento se hace de manera semestral. El valor de la meta trienio es promedio</t>
  </si>
  <si>
    <r>
      <t>Participar en la colaboración de investigación de frontera en el CERN.</t>
    </r>
    <r>
      <rPr>
        <sz val="11"/>
        <color rgb="FFFF0000"/>
        <rFont val="Calibri"/>
      </rPr>
      <t>2016: GIRAB, Estado Sólido (JMOG), Evo Devo
2017: Evo Devo, 1 nuevo
2018: CERN, 1 nuevo</t>
    </r>
  </si>
  <si>
    <t>Proyecto CERN</t>
  </si>
  <si>
    <t xml:space="preserve"> 5. Transformar la regionalización en función de la integración y desarrollo de los territorios</t>
  </si>
  <si>
    <t xml:space="preserve"> 6. Cualificar las formas de relación entre la Universidad y la sociedad</t>
  </si>
  <si>
    <t xml:space="preserve">Contribuir al desarrollo de la ciencia, tecnología y la innovación. </t>
  </si>
  <si>
    <t xml:space="preserve">Número de personas de la comunidad universitaria integradas a procesos de emprendimiento e innovación lideradas desde la propia unidad académica. </t>
  </si>
  <si>
    <t xml:space="preserve">Personas de la comunidad universitaria formadas en emprendimiento e innovación (tecnológica y social)  lideradas desde la propia unidad académica. </t>
  </si>
  <si>
    <t xml:space="preserve">Número de universitarios participantes en el proceso formativo/Población total universitaria
                     </t>
  </si>
  <si>
    <t>Número de propuestas de emprendimiento acompañadas  en el fortalecimiento de su modelo de negocio realizadas con el acompañamiento de gestión tecnológica y Parque E.</t>
  </si>
  <si>
    <t>Iniciativas de emprendimiento de la comunidad universitaria acompañadas en el fortalecimiento de su modelo de negocio realizadas con el acompañamiento de gestión tecnológica y Parque E.</t>
  </si>
  <si>
    <t>Número de proyectos de emprendimiento acompañadas por año</t>
  </si>
  <si>
    <t>ND</t>
  </si>
  <si>
    <t>Se fortalecerán lazos con el Parque E, buscando ser puente con los egresados.</t>
  </si>
  <si>
    <t>Contribuir al desarrollo cultural</t>
  </si>
  <si>
    <t xml:space="preserve">Número de propuestas de emprendimiento acompañadas  en el fortalecimiento de su modelo de negocio lideradas desde la propia unidad académica. </t>
  </si>
  <si>
    <t xml:space="preserve">Iniciativas de emprendimiento de la comunidad universitaria acompañadas en el fortalecimiento de su modelo de negocio lideradas desde la propia unidad académica. </t>
  </si>
  <si>
    <t>Número de registros de propiedad intelectual (patentes de invención, modelos de utilidad, diseños industriales y variedades vegetales).</t>
  </si>
  <si>
    <t>Mejorar las programas de formación y capacitación</t>
  </si>
  <si>
    <t>Número de patentes o modelos de utilidad concedidos por entidades como  la Superintendencia de Industria y Comercio -SIC- en Colombia o según la oficina correspondiente  en otros países; derivadas de resultados de investigación de la Universidad.</t>
  </si>
  <si>
    <t>Número de registros de propiedad intelectual (patentes de invención, modelos de utilidad)/año</t>
  </si>
  <si>
    <t>Se reportan las metas con base en el inventario de patentes que ya están solicitadas (en trámite).
2016  Method for preparing iron-based catalyst and iron-based catalyst prepared thereby
2017 
- A process for potentiating the production of lingzhi mushroom (ganoderma lucidum) substances and antifungal activity thereof
- Saponins and chromans derivatives mixture compositions against leishmaniasis, trypanosomiasis americana, malaria, trypanosomiasis africana and fasciola hepatica
2018 A process for potentiating the production of lingzhi mushroom (ganoderma lucidum) substances and antifungal activity thereof</t>
  </si>
  <si>
    <t>Número de registros de marca y derechos de autor (software y obras literarias).</t>
  </si>
  <si>
    <t>Número de registros de marca otorgados  por la Superintendencia de Industria y Comercio -SIC- en Colombia o según la oficina correspondiente  en otros países. 
Derechos de autor (obras artísticas, literarias, científicas y software), otorgados por la Dirección Nacional de Derechos de Autor.</t>
  </si>
  <si>
    <t>Número de registros de marca y derechos de autor otorgados/año</t>
  </si>
  <si>
    <t>Número de contratos de investigación aplicada e innovación con entidades externas.</t>
  </si>
  <si>
    <t>Número de contratos de investigación aplicada entre grupos de investigación, empresas, y otros agentes del Sistema Regional de Innovación (SRI)</t>
  </si>
  <si>
    <t>Número de nuevos contratos  de investigación aplicada firmados/año</t>
  </si>
  <si>
    <t>Número de eventos culturales, visitas guiadas y rutas patrimoniales realizados por la unidad académica</t>
  </si>
  <si>
    <t>Mide el número de actividades artísticas y culturales al año realizados por la unidad académica</t>
  </si>
  <si>
    <t>Se contemplan jornadas universitarias, actividades de clima grupal, programas radiales, conferencias de divulgación permanentes, cineforo y cineclub. Adicionalmente, la Facultad continuará apoyando en asuntos de divulgación y convocatoria, las actividades propuestas por la dirección de Extensión Cultural.</t>
  </si>
  <si>
    <t xml:space="preserve">Número de proyectos de intervención para el desarrollo social y humano.  </t>
  </si>
  <si>
    <t xml:space="preserve">El indicador se calculará con base en el número de proyectos,  trabajo interdisciplinario y tomando como punto de partida los procesos de articulación que unidad académica y los procesos participativos que se adelantan con las comunidades.  </t>
  </si>
  <si>
    <t xml:space="preserve">Número de proyectos en ejecución </t>
  </si>
  <si>
    <r>
      <t>Gestión ante OCAD en conjunto con Colciencias y Gobernación del Huila, de proyecto para diseño y estudio de factibilidad de un parque temático y observatorio astronómico en el desierto La Tatacoa.</t>
    </r>
    <r>
      <rPr>
        <sz val="11"/>
        <color rgb="FFFF0000"/>
        <rFont val="Calibri"/>
      </rPr>
      <t>Adicionalmente se está participando en la formulación de un proyecto de paneles de celdas solares, que será presetando por la Facultad de Ingeniería (no se incluye en nuestros indicadores)</t>
    </r>
  </si>
  <si>
    <t xml:space="preserve">Proyecto Observatorio Nacional </t>
  </si>
  <si>
    <t>Número de estudios de caracterización laboral de egresados.</t>
  </si>
  <si>
    <t xml:space="preserve">Número de estudios laborales que den cuenta de la participación de nuestros egresados en el ámbito económico y social de la ciudad, región y país, para lo cual se pueda crear un Observatorio Laboral, u otra estrategia que permita hacer un monitoreo real frente al tema. </t>
  </si>
  <si>
    <t>Número de estudios realizados</t>
  </si>
  <si>
    <t>Número de actividades para el fortalecimiento de las relaciones con egresados.</t>
  </si>
  <si>
    <t>Número de actividades, encuentros académicos y culturales que se desarrollen para promover la participación activa de los egresados, tanto en Medellín, como en las diferentes ciudades del país en las regiones.</t>
  </si>
  <si>
    <t>Número de actividades realizadas por año</t>
  </si>
  <si>
    <r>
      <t xml:space="preserve">Formulación e implementación de un programa de  egresados de la Facultad, generador de vinculos con permanencia en el  tiempo para egresados de programas ofrecidos en Medellín </t>
    </r>
    <r>
      <rPr>
        <sz val="11"/>
        <color rgb="FFFF0000"/>
        <rFont val="Calibri"/>
      </rPr>
      <t>y en las regiones.</t>
    </r>
  </si>
  <si>
    <t>Programa para el  fortalecimiento de la relación con egresados</t>
  </si>
  <si>
    <t xml:space="preserve">Unidad de Comunicaciones - Coordinación de Extensión </t>
  </si>
  <si>
    <t>Porcentaje de representación de egresados en los diferentes órganos colegiados de la unidad académica</t>
  </si>
  <si>
    <t xml:space="preserve">Mide el nivel de representación de los egresados en los órganos colegiados de las dependencias académicas y los demás comités y comisiones universitarias que lo requieran. </t>
  </si>
  <si>
    <t>(# de representaciones / # total de órganos colegiados (consejo, comités de curriculos, comité de carrera, comité de planta física,) X 100</t>
  </si>
  <si>
    <t>Incrementar la producción científica, artística y tecnológica de calidad</t>
  </si>
  <si>
    <t>Representaciones definidas estatutariamente: Consejo de facultad, comité de currículo</t>
  </si>
  <si>
    <t>Porcentaje de actividades de educación continua con uso de TIC.</t>
  </si>
  <si>
    <t>Mide el porcentaje de actividades de educación continua que se desarrollen de forma virtual a través de diferentes plataformas, o que usen ampliamente TIC</t>
  </si>
  <si>
    <t>(# de actividades de educación continua con TIC/ # total de actividades de educación continua) X 100</t>
  </si>
  <si>
    <t>No se reporta como porcentaje, dado que solo se tiene un programa de educación continua, entendido esto como aquellas actividades de formación que se ofrecen para personas con alguna titulación.
Diplomado en matemáticas dirigido a maestros del departamento de Antioquia</t>
  </si>
  <si>
    <t>Fortalecer la interacción Universidad Sociedad</t>
  </si>
  <si>
    <t>Número de estudiantes en prácticas académicas vinculados en proyectos solidarios.</t>
  </si>
  <si>
    <t>Número de estudiantes que realizan prácticas de tipo comunitario o social, bajo la modalidad de convenio, que no reciben bonificación, es decir, no reciben remuneración</t>
  </si>
  <si>
    <t>Número de estudiantes en prácticas solidarias</t>
  </si>
  <si>
    <t>Número de contratos, convenios, acuerdos y alianzas vigentes anualmente con entidades privadas.</t>
  </si>
  <si>
    <t xml:space="preserve">Mide la cantidades de asesorías, consultorías, interventorías y proyectos especiales que se encuentren vigentes cada año con entidades privadas. </t>
  </si>
  <si>
    <t># de convenios y contratos vigentes al año con entidades privadas</t>
  </si>
  <si>
    <t>Número de convenios, contratos, acuerdos y alianzas vigentes anualmente  con entidades públicas.</t>
  </si>
  <si>
    <t>Mide la cantidades de asesorías, consultorías, interventorías y proyectos especiales que se encuentren vigentes cada año con entidades públicas como ministerios, gobernaciones, alcaldías, universidades y otras.</t>
  </si>
  <si>
    <t># de convenios y contratos vigentes al año con entidades públicas</t>
  </si>
  <si>
    <t xml:space="preserve">7.Consolidar el gobierno universitario para la academia y la cultura </t>
  </si>
  <si>
    <t xml:space="preserve">Número de acuerdos de Facultad actualizados </t>
  </si>
  <si>
    <t xml:space="preserve">Mide la cantidad de acuerdos de Facultad que determinan el funcionamiento estructural de la Dependencia que sean revisados, actualizados y puestos en vigencia  </t>
  </si>
  <si>
    <t xml:space="preserve"># de acuerdos de facultad actualizados </t>
  </si>
  <si>
    <t>Revisión de la estructura orgánica de la facultad y adecuación conforme a los ajustes normativos y la nuevas dinámicas de funciomaniento de la universidad</t>
  </si>
  <si>
    <t>Proyecto de actualización de la normativa y estructura orgánica de la FCEN</t>
  </si>
  <si>
    <t>8. Proveer a la Universidad con la infraestructura física, tecnológica y de soporte para el cumplimiento de su misión</t>
  </si>
  <si>
    <t xml:space="preserve">Metros cuadrados adecuados </t>
  </si>
  <si>
    <t>5 adecuaciones</t>
  </si>
  <si>
    <t>Techos, buitrones, laboratorios de investigación (Espacios docencia)</t>
  </si>
  <si>
    <t>Poyecto para la adecuación de metros cuadrados</t>
  </si>
  <si>
    <t>Número de aula incluidas en el proyecto UCARA</t>
  </si>
  <si>
    <t>Mide la cantidad de aulas y recursos centralizados para la Facultad</t>
  </si>
  <si>
    <t># de aulas y recursos optimizados con el proyecto UCARA</t>
  </si>
  <si>
    <t>Implementación de un esquema de manejo centralizado de aulas y sistematización de los procesos de gestión administrativa de la facultad</t>
  </si>
  <si>
    <t>Programa de sistematización de Procesos de Soporte Misional</t>
  </si>
  <si>
    <t>Vicedecana</t>
  </si>
  <si>
    <t>Fortalecer los procesos de gestión cultural</t>
  </si>
  <si>
    <t>Consolidar el servicio universitario en las regiones</t>
  </si>
  <si>
    <t>Mejorar las condiciones de bienestar de la comunidad universitaria</t>
  </si>
  <si>
    <t>Mejorar la gobernabilidad de la institución</t>
  </si>
  <si>
    <t xml:space="preserve">Incrementar la capacidad instalada </t>
  </si>
  <si>
    <t xml:space="preserve">Mejorar la  gestión de la capacidad instalada </t>
  </si>
  <si>
    <t>Formulación del plan de acción de unidad académica 2016-2018</t>
  </si>
  <si>
    <t>Genere una copia de este formato para cada iniciativa que formule.</t>
  </si>
  <si>
    <t>Nora Eugenia Restrepo Sánchez, Sandra Pérez, William Ponce Gutierrez, Fernando Leon Gutierrez Vanegas, Raúl Eduadrdo Velásquez, Ana Esperanza Franco, Edwin Zarrazola Rivera, Wilson Alonso Ruiz, Jaime Alberto Osorio y Tania Alejandra Fernández</t>
  </si>
  <si>
    <t xml:space="preserve">Objetivo estratégico </t>
  </si>
  <si>
    <t>5. Transformar la regionalización en función de la integración y desarrollo de los territorios</t>
  </si>
  <si>
    <t>Nombre de la iniciativa estratégica</t>
  </si>
  <si>
    <t>Descripción general de la iniciativa
Por favor explicar brevemente en qué consiste la iniciativa y su alcance</t>
  </si>
  <si>
    <t>Extensión del programa de tecnología química a las regiones, apertura de nuevas cohortes para biología y matemáticas, consecución de registro calificado e inicio de maestría en enseñanza de las matemáticas.</t>
  </si>
  <si>
    <t>Inicio programa tecnología química sede Oriente
Acreditación de alta calidad, maestría en enseñanza de las matemáticas
Aumento cobertura en regiones</t>
  </si>
  <si>
    <t>Director Física 
Directora Biología
Director Química
Director  Matemáticas</t>
  </si>
  <si>
    <t>Implementación de programa de tecnología química en la sede Carmen del Viboral. Dotacion de laboratorios de docencia</t>
  </si>
  <si>
    <t>Director Instituto de Química</t>
  </si>
  <si>
    <t>Dirección de Regionalización,  Vicedocencia. Viceadministrativa</t>
  </si>
  <si>
    <t>Mar. 2016</t>
  </si>
  <si>
    <t>Mar. 2017</t>
  </si>
  <si>
    <t>Documento Maestro, Solicitar y obtener el registro calificado ante el MEN</t>
  </si>
  <si>
    <t xml:space="preserve">Evaluación de factibilidad, estructuración e implementación de programa Maestría en Formación Física - Virtual </t>
  </si>
  <si>
    <t>Dirección de Posgrados
Dirección de Regionalización</t>
  </si>
  <si>
    <t>Dic 2017</t>
  </si>
  <si>
    <t>Documento Maestro, Solicitar el registro calificado ante el MEN</t>
  </si>
  <si>
    <t>Formulación y evaluación de factibilidad, estructuración del programa "Biología, Conservación y recursos Naturlaes" en Tulenapa - Uraba</t>
  </si>
  <si>
    <t>Director Instituto de Biologia</t>
  </si>
  <si>
    <t>Dirección de Regionalizacin</t>
  </si>
  <si>
    <t>Abr. 2016</t>
  </si>
  <si>
    <t>Formulación del proyecto, estudio de factibilidad y doc. maestro finalizado.</t>
  </si>
  <si>
    <t>Formulación y evaluación de factibilidad, estructuración del programa "Química - Urabá"</t>
  </si>
  <si>
    <t>Dirección de Regionalización, Vicedocencia</t>
  </si>
  <si>
    <t>Mar. 2018</t>
  </si>
  <si>
    <t>Formulación del proyecto, Estudio de factibilidad, Propuesta final que estucture el programa y su viabilidad. Documento maestro.</t>
  </si>
  <si>
    <t>Formulación y evaluación de factibilidad de documento maestro para el programa de "Maestria en Biología virtual- modalidad de profundización"</t>
  </si>
  <si>
    <t>Director Instituto Biología</t>
  </si>
  <si>
    <t>Dirección Regionalización, Vicedoncencia</t>
  </si>
  <si>
    <t>Feb. 2016</t>
  </si>
  <si>
    <t xml:space="preserve">Dic 2017 </t>
  </si>
  <si>
    <t>Autoevaluación: 
Oriente – Caucasia: Pregrado Biología y Matemáticas
Acreditación: Maestría en Enseñanza de las Matemáticas</t>
  </si>
  <si>
    <t>Director Instituto Biología, Director Instituto Matemáticas</t>
  </si>
  <si>
    <t>Jun. 2016</t>
  </si>
  <si>
    <t>Feb. 2018</t>
  </si>
  <si>
    <t>Proceso de acreditación de alta calidad Maestría en Enseñanza de las Matemáticas.
Autoevaluación de los programas de pregrado de biología y matemáticas en las sedes de Carmen de Viboral y Caucasia</t>
  </si>
  <si>
    <t xml:space="preserve">Créditos </t>
  </si>
  <si>
    <t>4. Proyectar la investigación con estándares internacionales para el beneficio de la sociedad</t>
  </si>
  <si>
    <t>6. Cualificar las formas de relación entre la Universidad y la sociedad</t>
  </si>
  <si>
    <t xml:space="preserve">7. Consolidar el gobierno universitario para la academia y la cultura </t>
  </si>
  <si>
    <t>Nora Eugenia Restrepo Sánchez, William Ponce Gutierrez,Sandra Patricia Pérez, Fernando Leon Gutierrez Vanegas, Raúl Eduadrdo Velásquez, Ana Esperanza Franco, Edwin Zarrazola Rivera, Wilson Alonso Ruiz, Jaime Alberto Osorio y Tania Alejandra Fernández</t>
  </si>
  <si>
    <t xml:space="preserve"> Aseguramiento de la calidad de programas de pregrado y posgrado de la facultad, acorde a los lineamientos del MEN.
Puesta en marcha de un comité académico para los cursos de servicio que ofrece la facultad.</t>
  </si>
  <si>
    <t xml:space="preserve"> Tres programas de posgrado con acreditación de calidad.
Registros calificados actualizados para cuatro programas.</t>
  </si>
  <si>
    <t>Comité cursos de servicio FCEN</t>
  </si>
  <si>
    <t>Vicedecanato</t>
  </si>
  <si>
    <t>Institutos de Física, Química, Biología y Matemáticas</t>
  </si>
  <si>
    <t>Confomación de un comité se cursos de servicios para FCEN con criterios unificados para la selección de docentes, asignación de carga, coordinación académica y control periódico de los cursos de servicios.</t>
  </si>
  <si>
    <t xml:space="preserve">Conformación Comité de Calidad FCEN </t>
  </si>
  <si>
    <t>Constituir un Comite de Calidad con la participación del Vicedecano (a) o su representante y un coordinador de calidad por Instituto.  Cada coordinador de calidad, estará encargado de supervisar, organizar y direccionar los proyectos en su respectiva dependencia. El Comite de Calidad se encargará de generar una plataforma que se estará actualizando constantemente con datos relevantes, que permitan obtener de manera eficiente la información necesaria para los  procesos de Autoevaluación, Registro Calificado, Acreditación y Reacreditación  para los programas de pregrado y posgrado de la Facultad.</t>
  </si>
  <si>
    <t>Renovación de Registros Calificados - acreditaciones de alta calidad</t>
  </si>
  <si>
    <t>En posgrado se renovarán los siguientes registros calificados:
-Doctorado en Matemáticas: julio de 2016
-Doctorado en Física: marzo de 2016
-Doctorado en Ciencias Químicas: junio de 2017
Acreditación de alta calidad 
Maestria en Mátematicas: octubre de 2017
Doctorado en Biología: agosto 2017 
Doctorado en Ciencias-Químicas:  diciembre 2016
En pregrado se renovarán los siguientes registros calificados:
-Estadística: enero de 2018
En todos los casos se reporta la fecha en que se haría entrega del documento de autevaluación a la vicerrectoría de docencia o dirección de posgrado, según corresponda.</t>
  </si>
  <si>
    <t xml:space="preserve">Diseñar y gestionar la implementación de un fondo de estimulos (2,0 SMLV) para 200 estudiantes  (100 de maestría y 100  de doctorado) de la FCEN, con un costo aproximado de 5000 millones por año. Los estudiantes prestarán servicio de docencia de cátedra de pregrado, como contraprestación al estímulo. </t>
  </si>
  <si>
    <t>Aumento de eficiencia terminal en posgrados</t>
  </si>
  <si>
    <t>Director CIEN</t>
  </si>
  <si>
    <t>Nora Eugenia Restrepo Sánchez, Sandra Patricia Pérez Pareja, William Ponce Gutiérrez, Fernando Leon Gutierrez Vanegas, Raúl Eduardo Velásquez, Ana Esperanza Franco Molano, Edwin Zarrazola Rivera, Wilson Alonso Ruiz, Jaime Alberto Osorio y Tania Alejandra Fernández</t>
  </si>
  <si>
    <t>Estructuración de la propuesta de programa de estimulos</t>
  </si>
  <si>
    <t>Director CIEN (William Ponce)</t>
  </si>
  <si>
    <t xml:space="preserve">Dirección de posgrado, Vicerrectoria administrativa        </t>
  </si>
  <si>
    <t>Evaluación económica del programa, definición de criterios de asignación del estímulo.</t>
  </si>
  <si>
    <t>Gestión del programa ante comité rectoral</t>
  </si>
  <si>
    <t>Decana (Nora Restrepo) - Director CIEN</t>
  </si>
  <si>
    <t>Aprobación del programa por el consejo académico</t>
  </si>
  <si>
    <t>Decana - Director CIEN</t>
  </si>
  <si>
    <t>Aprobación del programa por el consejo superior</t>
  </si>
  <si>
    <t>Decana  - Director CIEN</t>
  </si>
  <si>
    <t>Creación de un programas de estímulos de posgrado con cargo a fondos generales de recursos de docencia de cátedra de pregrado, en el cual los estudiantes de posgrado reciben exención de pago de matrícula y un pago de 2 SMLV, en contraprestación de lo cual ofrecen docencia en pregrado.</t>
  </si>
  <si>
    <t>Asignación de 100 becas para el año 2017</t>
  </si>
  <si>
    <t>Coordinadores de posgrado</t>
  </si>
  <si>
    <t>Comités de posgrado</t>
  </si>
  <si>
    <t>Selección de candidatos y asignación de becas para iniciar semestre 2017-2</t>
  </si>
  <si>
    <t>Asignacion de 100 nuevas becas para el semestre 2018-1</t>
  </si>
  <si>
    <t>Selección de candidatos y asignación de becas para iniciar semestre 2018-1</t>
  </si>
  <si>
    <t>Implementacion de un programa de acompañamiento estudiantil, como parte integral del currículo,  que considere las necesidades académicas y psico-sociales. 
Se espera en el trieno cubrir un 70% de los estudiantes nuevos.</t>
  </si>
  <si>
    <t>Revisión y ajustes al proceso de formación de pregrado, resultante de la nueva estructura curricular. 
Mejoramiento y aumento de la cobertura en orientación-asistencia.
Oferta de cursos intersemestrales semipresenciales</t>
  </si>
  <si>
    <t>Sistema de información y evaluación de la permanencia</t>
  </si>
  <si>
    <t>Coordinación Bienestar FCEN</t>
  </si>
  <si>
    <t>Vicerrectoría de Docencia, Dirección de Bienestar Universitario FCEN</t>
  </si>
  <si>
    <t xml:space="preserve">Se realizará  una entrega de informes, evaluaciones, estadisticas y formatos de asistencia de cada una de las actividades desarrolladas con el fin de hacer seguimiento a cada proceso y estar en continua reestructuración de los mismos en casos que así lo requieran.
Además,  se realizarán inducciones cada semestre, donde se aborden temas como reglamento, vida en la U, consumo cuidado entre otros. Cada estudiante que ingresa deberá realizar una caracterización tanto física como escrita, con el objetivo de realizar un primer acercamiento al estudiante y conocer sus condiciones iniciales. </t>
  </si>
  <si>
    <t>Visibilización de la permanencia e inclusión</t>
  </si>
  <si>
    <t>Dirección  Bienestar FCEN</t>
  </si>
  <si>
    <t>Se generan procesos de vinculación que tienen en cuenta el estudiante, su familia y su contexto social y cultural: 
¡Que nota estar en Medellin! (Foraneos): espacio de conocimiento y apoyo a estudiantes que provienen fuera de medellín y su area metropolitana.
Exactamente Familia: encuentros de padres programados 1 vez al mes, donde se abordarán temas como comunicación familiar, habilidades para la vida, entre otros.
Zona de escucha y psicorientación, talleres formativos y apoyo psicopedagogico.</t>
  </si>
  <si>
    <t>Programa de Acompañamiento permanente: Pares tutores y docentes consejeros</t>
  </si>
  <si>
    <t>Coordinación  Bienestar FCEN</t>
  </si>
  <si>
    <t>Vicerrectoría de Docencia, Coordinación de Bienestar Universitario FCEN</t>
  </si>
  <si>
    <t>Se busca fortalecer procesos de acompañamiento a estudiantes mediante: 
PAS (Pares Académicos Solidarios): estudiantes voluntarios que brindan acompañamiento academico a estudiantes de pregrado en algunas asignaturas especificas. 
Docentes Consejeros: Acompañamiento de docentes a estudiantes que presentan alguna situación que puede convertirse en factor de riesgo para su permanencia en la universidad; además se realizan remisiones en los casos que se requieran al area de bienestar.
Estudiantes Mentores:  estudiantes de semestres avanzados que brindan un acompañamiento a estudiantes de primer semestre en su proceso de inserción a la vida universitaria.</t>
  </si>
  <si>
    <t>Evaluación Curricular de programas de pregrado</t>
  </si>
  <si>
    <t>Comité de Currículo</t>
  </si>
  <si>
    <t>La Evaluación Curricular tendrá como objetivo dar una mirada critica a la  Transformación Curricular implementada en la Facultad a partir del 2014.  El proceso se deberá desarrollar por etapas: 1) Implementación de un formato de autoevaluación de los contenidos, metodologías y evaluación academica para las asignaturas que conforman las mallas curriculares, bajo el modelo pedagogico constructivista definido por la Facultad como eje central de la Transformación Curricular. 2) Las áreas académicas deberán documentar las variaciones realizadas al microcurriculo durante el proceso de implementación y presentarlo al Comite de Pregrado correspondiente. El Comite de Pregrado tramitará la aprobación de los cambios ante el Consejo de Facultad a través del Comite de Curriculo. 3) El Comite de Curriculo se encargará de analizar la información documentada para los diferentes microcurriculos y deberá generar las herramientas  tecnicas y las estrategias academicas que sean necesarias para empezar a construir una linea base de información para la creación de un Comite de Evaluacíon de la Transformación Curricular de la Facultad.</t>
  </si>
  <si>
    <t>Implementación de cursos con apoyo de TICs</t>
  </si>
  <si>
    <t>Director Instituto de Matemáticas</t>
  </si>
  <si>
    <t>Comité de Currículo, Ude@</t>
  </si>
  <si>
    <t>En la plataforma de ude@ se ofrecerán cursos intersemestrales.
Se generara materal de apoyo en la web, para estos cursos.</t>
  </si>
  <si>
    <t>Participar en la colaboración de investigación de frontera en el CERN.</t>
  </si>
  <si>
    <t>Aumentar el número de publicaciones en revistas de alto impacto y en proyectos de alta tecnología.</t>
  </si>
  <si>
    <t>Descripcin de la actividad</t>
  </si>
  <si>
    <t>Formulación del proyecto</t>
  </si>
  <si>
    <t>Instituto de Física</t>
  </si>
  <si>
    <t>Formular un proyecto para la participación de la Universidad de Antioquia en el Centro Europeo de Investigaciones Nucleares (CERN).</t>
  </si>
  <si>
    <t>Presentación del proyecto</t>
  </si>
  <si>
    <t>Presentar a la Vicerrectoría de Investigaciones el proyecto de  la participación de la Universidad de Antioquia en el CERN.</t>
  </si>
  <si>
    <t>Consecución de recursos</t>
  </si>
  <si>
    <t>Vicerrectoría de Investigación</t>
  </si>
  <si>
    <t>Consecución de los recursos por parte de la Universidad de Antioquia para el desarrollo del proyecto.</t>
  </si>
  <si>
    <t>Ejecución del proyecto</t>
  </si>
  <si>
    <t>Facultades de Ciencias Exactas y Naturales e Ingeniería</t>
  </si>
  <si>
    <t>Generar toda la dinámica para la ejecución del proyecto. Contratación del presonal docente, posdoctorados, generación de proyectos. Vinculación de otros Institutos y Departamentos a los proyectos.</t>
  </si>
  <si>
    <t>Financiamiento por origen de los recursos (CIFRAS EN MILES DE DOLARES U$)</t>
  </si>
  <si>
    <t>Inversión total (U$ miles)</t>
  </si>
  <si>
    <t>Formulación e implementación de un programa de egresados de la Facultad, generador de vinculos con permanencia en el  tiempo para egresados de programas ofrecidos en Medellín y en las regiones.</t>
  </si>
  <si>
    <t>Consolidación de la base de datos de egresados de la Facultad. Construccion de portafolio de iniciativas de doble via Facultad-egresados</t>
  </si>
  <si>
    <t>Fernando León Gutierrez - Coordinador del Centro de Extensión</t>
  </si>
  <si>
    <t xml:space="preserve">Construcción  de la Base de Datos  de los egresados de la Facultad de los últimos 5 años </t>
  </si>
  <si>
    <t>Comunicadora FCEN</t>
  </si>
  <si>
    <t>Programa de Egresados. Institutos: Qímica, Física, Biologìa, Matemáticas</t>
  </si>
  <si>
    <t>Construcción de base de datos con información relevante para el logro de los objetivos de la iniciativa.</t>
  </si>
  <si>
    <t xml:space="preserve">Conformación de red en sitemas de información y comunicación </t>
  </si>
  <si>
    <t>Programa de egresados. Unidad de Comunicaciones FCEN</t>
  </si>
  <si>
    <t>Conformaciòn de espacios de comunicación en redes sociales como círculo cerrado con los egresados de la facultad</t>
  </si>
  <si>
    <t>Construccion de portafolio de iniciativas</t>
  </si>
  <si>
    <t>Coordinador  de Extensión FCEN</t>
  </si>
  <si>
    <t>Formulacion conjunta y ejecución de actividades que convoquen a los egresados de la Facultad</t>
  </si>
  <si>
    <t>Comité de ética par la investigación 
Comité de Programas de Posgrados
Áreas Académicas
Estructura propuesta de funcionamiento académico-administrativo
Reformulación de Acuerdos de Facultad 005 y 004</t>
  </si>
  <si>
    <t>Conformar el comité de ética para la investigación en la Facultad</t>
  </si>
  <si>
    <t xml:space="preserve">Vicerrectoría de investigación, Comité Central de Bioética UdeA, Centro de investigación FCEN  </t>
  </si>
  <si>
    <t xml:space="preserve">Conformar un comité, que revise y emita un concepto sobre el componente ético de los proyectos de investigación en biodiversidad, desarrollados por profesores de la facultad. </t>
  </si>
  <si>
    <t>Conformar el comité de Posgrado de la FCEN</t>
  </si>
  <si>
    <t>Comites de posgrado de los programas, Dirección de Posgrado UdeA, Secretaría General</t>
  </si>
  <si>
    <t>Adecuar el funcionamiento de la facultad acorde al sistema universitario de posgrados.</t>
  </si>
  <si>
    <t>Establecimiento de área académicas</t>
  </si>
  <si>
    <t>Decanato</t>
  </si>
  <si>
    <t>Institutos Química, Física, Matemáticas y Biología</t>
  </si>
  <si>
    <t>Estructuración de áreas académicas en los cuatro institutos de la facultad</t>
  </si>
  <si>
    <t>Diagnóstico y formulación de esquema de funcionamiento administrativo (incluye planta de cargos de personal administrativo y estructura de gobierno interno)</t>
  </si>
  <si>
    <t>Dirección de Desarrollo Institucional</t>
  </si>
  <si>
    <t>Estudio de funcionamiento administrativo de la facultad y propuesta de estructuración por procesos. Estudio de plantas de cargos y revisión de funciones específicas.</t>
  </si>
  <si>
    <t>Revisión y actualización Acuerdo de Facultad 005</t>
  </si>
  <si>
    <t>Secretaria General</t>
  </si>
  <si>
    <t>Reformulación del AF005 acorde con las nuevas dinámicas y actualizaciones normativas de la UdeA</t>
  </si>
  <si>
    <t>Revisión y actualización Acuerdo de Facultad 004</t>
  </si>
  <si>
    <t>Secretaria General, Vicerrectoría de Extensión</t>
  </si>
  <si>
    <t xml:space="preserve">Reformulación del AF004 acorde con las nuevas dinámicas de las actividades de extensión </t>
  </si>
  <si>
    <t>Eficencia en los procesos de admisitración académica</t>
  </si>
  <si>
    <t>SSOFI</t>
  </si>
  <si>
    <t>Jorge Iván Zuluaga</t>
  </si>
  <si>
    <t>Implementación del sistema SSOFI para el manejo de todas las reuniones de comités de pregrado, posgrado, consejos de instituto, comité técnico del CIEN, comité de currículo y consejo de facultad.</t>
  </si>
  <si>
    <t>UCARA</t>
  </si>
  <si>
    <t xml:space="preserve">Unidad de Control de Aulas y Recursos Académicos.  Tendrá como objetivo centralizar la entrega de llaves y equipos para las diferentes actividades académicas de la Facultad.  Se desarrollará por etapas: 1) Selección de espacio físico 2) asignación de monitores 3) sistematización de la programación de aulas 4) Entrega de llaves y recursos por parte de los monitores a cada docente 5) implementación de un sistema de registro e identificación digital de los docentes que reciben las llaves y los recursos 6) Dar inicio al  piloto de crontrol de llaves por medio de identificación de huellas dactilares   7) Nombrar un coordinador para UCARA, con un conocimiento en sistematización, implementación y actualización de sofware y  soporte técnico 8) conformación de un equipo de trabajo que permita suplir los requerimientos logisticos y tecnicos para el desarrollo y funcionamiento adecuado de los procesos misionales y academicos de la Facultad. </t>
  </si>
  <si>
    <t>SICA</t>
  </si>
  <si>
    <t xml:space="preserve">Sistema Integrado de Carga Académica, para manejo de docencia de cátedra (convocatoria, hojas de vida, selección, asignación aulas y horarios, evaluación docente) </t>
  </si>
  <si>
    <t>OLIB</t>
  </si>
  <si>
    <t>Dirección Institutos de Biología y Química</t>
  </si>
  <si>
    <t>Sistema de Bibliotecas</t>
  </si>
  <si>
    <t>Identificación, ingreso y vinculación del material y equipos de los laboratorios de docencia a la base OLIB</t>
  </si>
  <si>
    <t>Proyecto observatorio astronómico de la Tatacoa TET</t>
  </si>
  <si>
    <t xml:space="preserve">La Gobernación del Huila y la Universidad de Antioquia emprendieron la creación del Complejo astronómico del desierto de la Tatacoa (CADT). Como parte del proyecto CADT, se ha establecido una primera fase del proyecto que busca gestionar ante el OCAD los recursos necesarios para desarrollar los estudios y diseños de un observatorio astronómico de alta tecnología que hará parte del CADT a desarrollarse en el Municipio de Villavieja, Huila. </t>
  </si>
  <si>
    <t>Diseños técnicos y arquitectónicos del observatorio astronómico de la Tatacoa TET</t>
  </si>
  <si>
    <t xml:space="preserve">Formulación y gestión de prpyectos para mejoramiento y dotación de espacios </t>
  </si>
  <si>
    <t xml:space="preserve">Presentación de proyecto de estudios y diseños ante el OCAD </t>
  </si>
  <si>
    <t>Pablo Cuartas Restrepo</t>
  </si>
  <si>
    <t xml:space="preserve">Espacios para docencia e investigación con condiciones mejoradas </t>
  </si>
  <si>
    <t>Desarrollo Institucional</t>
  </si>
  <si>
    <t>Revisión final del proyecto y presentacion ante OCAD por parte de la Gobernación del Huila y la Universidad de Antioquia</t>
  </si>
  <si>
    <t>Gestión y trámites de firma de contrato para ejecución, en caso de ser aprobado por OCAD</t>
  </si>
  <si>
    <t>Director Instituto - Decana FCEN</t>
  </si>
  <si>
    <t>Rectoría UdeA, Desarrollo Institucional, Vicerrectoría de Extensión</t>
  </si>
  <si>
    <t>Susbcripción de contrato e inicio de ejecución</t>
  </si>
  <si>
    <t>Ejecución del proyecto de Estudios y Diseños</t>
  </si>
  <si>
    <t>Pablo Cuartas - Ignacio Ferrin</t>
  </si>
  <si>
    <t>Desarrollo de los estudios y diseños para el TET</t>
  </si>
  <si>
    <t>Dotación de equipos</t>
  </si>
  <si>
    <t>Directores de Física, Química, Biología y Matemáticas</t>
  </si>
  <si>
    <t>Desarrollo Institucional y Vicerrectoría de Docencia</t>
  </si>
  <si>
    <t xml:space="preserve">Equipos menores para laboratorios de docencia de pregrado </t>
  </si>
  <si>
    <t>Techos</t>
  </si>
  <si>
    <t>Logistica e Infraestructura</t>
  </si>
  <si>
    <t>Los bloques 5,6, y 7 tienen los techos de madera en mal estado y requieren reparación.</t>
  </si>
  <si>
    <t xml:space="preserve">Buitrones </t>
  </si>
  <si>
    <t xml:space="preserve">Los buitrones de los bloques 1, 2, 6 y 7 están con la madera muy deteriorada </t>
  </si>
  <si>
    <t xml:space="preserve">Laboratorios de investigación </t>
  </si>
  <si>
    <t>Directores de los institutos de Biología y Química</t>
  </si>
  <si>
    <t>Logistica e Infraestructura, Vicerrectoría de Investigación y Vicerrectoría General</t>
  </si>
  <si>
    <t>Plan de contingencia Instituto de Biología y adecuación de espacios del Instituto de Química</t>
  </si>
  <si>
    <t>Espacios de Docencia</t>
  </si>
  <si>
    <t xml:space="preserve">Adecuación y optimización de aula y  laboratorios </t>
  </si>
  <si>
    <t>Matriz de  asuntos de trabajo claves para la dependencia durante el período 2016-2018
Taller 1
Por favor diligenciar la información solicitada en las celdas amarillas</t>
  </si>
  <si>
    <t>Asuntos claves de trabajo de la dependencia clasificados (depurados consenso taller 1)</t>
  </si>
  <si>
    <t>Matriz de  identificación de iniciativas del plan de acción 2016-2018
Taller  2
Por favor diligenciar la información solicitada en las celdas amarillas</t>
  </si>
  <si>
    <t>Clasificación</t>
  </si>
  <si>
    <t>Detalle o comentario</t>
  </si>
  <si>
    <t>Nombre de la iniciativas estratégica identificada
Propuestas CLAVE de empuje o palanca que garantiza el logro del objetivo. Responde a la pregunta: ¿qué asuntos atender  para lograr el objetivo?
Al inicio de su redacción debe usar la expresión: Programa o Proyecto.</t>
  </si>
  <si>
    <t xml:space="preserve">Productos de la iniciativa </t>
  </si>
  <si>
    <t>Actividad</t>
  </si>
  <si>
    <t>2. Promover la gestion del conocimiento</t>
  </si>
  <si>
    <t xml:space="preserve">Política </t>
  </si>
  <si>
    <t>Iniciativa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</si>
</sst>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C0A]d\-mmm\-yy"/>
    <numFmt numFmtId="165" formatCode="#,##0.0"/>
    <numFmt numFmtId="166" formatCode="0.0%"/>
    <numFmt numFmtId="167" formatCode="[$$-240A]\ #,##0.0"/>
    <numFmt numFmtId="168" formatCode="&quot;$&quot;#,##0"/>
  </numFmts>
  <fonts count="36">
    <font>
      <sz val="11"/>
      <color rgb="FF000000"/>
      <name val="Calibri"/>
    </font>
    <font>
      <sz val="12"/>
      <color rgb="FF000000"/>
      <name val="Arial"/>
    </font>
    <font>
      <b/>
      <sz val="14"/>
      <color rgb="FF000000"/>
      <name val="Calibri"/>
    </font>
    <font>
      <b/>
      <sz val="15"/>
      <color rgb="FF000000"/>
      <name val="Calibri"/>
    </font>
    <font>
      <sz val="11"/>
      <name val="Calibri"/>
    </font>
    <font>
      <sz val="9"/>
      <color rgb="FF000000"/>
      <name val="Arial"/>
    </font>
    <font>
      <b/>
      <sz val="16"/>
      <color rgb="FF000000"/>
      <name val="Calibri"/>
    </font>
    <font>
      <b/>
      <sz val="14"/>
      <color rgb="FFFFFFFF"/>
      <name val="Calibri"/>
    </font>
    <font>
      <b/>
      <sz val="12"/>
      <name val="Calibri"/>
    </font>
    <font>
      <b/>
      <sz val="12"/>
      <color rgb="FF000000"/>
      <name val="Calibri"/>
    </font>
    <font>
      <sz val="12"/>
      <color rgb="FF0000FF"/>
      <name val="Calibri"/>
    </font>
    <font>
      <b/>
      <sz val="11"/>
      <color rgb="FF000000"/>
      <name val="Calibri"/>
    </font>
    <font>
      <b/>
      <sz val="8"/>
      <color rgb="FF000000"/>
      <name val="Calibri"/>
    </font>
    <font>
      <b/>
      <sz val="10"/>
      <color rgb="FF000000"/>
      <name val="Calibri"/>
    </font>
    <font>
      <sz val="12"/>
      <name val="Calibri"/>
    </font>
    <font>
      <sz val="12"/>
      <color rgb="FF0066CC"/>
      <name val="Calibri"/>
    </font>
    <font>
      <sz val="12"/>
      <color rgb="FF000000"/>
      <name val="Calibri"/>
    </font>
    <font>
      <sz val="8"/>
      <color rgb="FF000000"/>
      <name val="Calibri"/>
    </font>
    <font>
      <sz val="11"/>
      <color rgb="FF000000"/>
      <name val="Arial"/>
    </font>
    <font>
      <sz val="10"/>
      <color rgb="FF000000"/>
      <name val="Calibri"/>
    </font>
    <font>
      <b/>
      <sz val="10"/>
      <color rgb="FF000000"/>
      <name val="Arial"/>
    </font>
    <font>
      <sz val="12"/>
      <color rgb="FFFF0000"/>
      <name val="Calibri"/>
    </font>
    <font>
      <sz val="12"/>
      <color rgb="FFFF00FF"/>
      <name val="Calibri"/>
    </font>
    <font>
      <sz val="12"/>
      <color rgb="FFFFFFCC"/>
      <name val="Calibri"/>
    </font>
    <font>
      <sz val="12"/>
      <color rgb="FF4A86E8"/>
      <name val="Calibri"/>
    </font>
    <font>
      <sz val="10"/>
      <color rgb="FFFF0000"/>
      <name val="Calibri"/>
    </font>
    <font>
      <u/>
      <sz val="13"/>
      <color rgb="FF0000FF"/>
      <name val="Calibri"/>
    </font>
    <font>
      <sz val="12"/>
      <color rgb="FF4472C4"/>
      <name val="Calibri"/>
    </font>
    <font>
      <b/>
      <sz val="12"/>
      <color rgb="FFFFFFFF"/>
      <name val="Calibri"/>
    </font>
    <font>
      <sz val="11"/>
      <name val="Calibri"/>
    </font>
    <font>
      <sz val="12"/>
      <color rgb="FF7030A0"/>
      <name val="Calibri"/>
    </font>
    <font>
      <b/>
      <sz val="11"/>
      <name val="Calibri"/>
    </font>
    <font>
      <sz val="11"/>
      <color rgb="FF0000FF"/>
      <name val="Calibri"/>
    </font>
    <font>
      <b/>
      <sz val="24"/>
      <color rgb="FFFF0000"/>
      <name val="Calibri"/>
    </font>
    <font>
      <sz val="11"/>
      <color rgb="FFFF0000"/>
      <name val="Calibri"/>
    </font>
    <font>
      <sz val="11"/>
      <color rgb="FF4A86E8"/>
      <name val="Calibri"/>
    </font>
  </fonts>
  <fills count="11">
    <fill>
      <patternFill patternType="none"/>
    </fill>
    <fill>
      <patternFill patternType="gray125"/>
    </fill>
    <fill>
      <patternFill patternType="solid">
        <fgColor rgb="FFFFFFFF"/>
        <bgColor rgb="FFFFFFFF"/>
      </patternFill>
    </fill>
    <fill>
      <patternFill patternType="solid">
        <fgColor rgb="FFD6E3BC"/>
        <bgColor rgb="FFD6E3BC"/>
      </patternFill>
    </fill>
    <fill>
      <patternFill patternType="solid">
        <fgColor rgb="FF339966"/>
        <bgColor rgb="FF339966"/>
      </patternFill>
    </fill>
    <fill>
      <patternFill patternType="solid">
        <fgColor rgb="FFD8D8D8"/>
        <bgColor rgb="FFD8D8D8"/>
      </patternFill>
    </fill>
    <fill>
      <patternFill patternType="solid">
        <fgColor rgb="FFFFFFCC"/>
        <bgColor rgb="FFFFFFCC"/>
      </patternFill>
    </fill>
    <fill>
      <patternFill patternType="solid">
        <fgColor rgb="FF00FF00"/>
        <bgColor rgb="FF00FF00"/>
      </patternFill>
    </fill>
    <fill>
      <patternFill patternType="solid">
        <fgColor rgb="FFF2F2F2"/>
        <bgColor rgb="FFF2F2F2"/>
      </patternFill>
    </fill>
    <fill>
      <patternFill patternType="solid">
        <fgColor rgb="FF99CC00"/>
        <bgColor rgb="FF99CC00"/>
      </patternFill>
    </fill>
    <fill>
      <patternFill patternType="solid">
        <fgColor rgb="FF0C0C0C"/>
        <bgColor rgb="FF0C0C0C"/>
      </patternFill>
    </fill>
  </fills>
  <borders count="40">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diagonal/>
    </border>
    <border>
      <left/>
      <right style="thin">
        <color rgb="FF000000"/>
      </right>
      <top/>
      <bottom/>
      <diagonal/>
    </border>
  </borders>
  <cellStyleXfs count="1">
    <xf numFmtId="0" fontId="0" fillId="0" borderId="0"/>
  </cellStyleXfs>
  <cellXfs count="200">
    <xf numFmtId="0" fontId="0" fillId="0" borderId="0" xfId="0" applyFont="1" applyAlignment="1"/>
    <xf numFmtId="0" fontId="0" fillId="2" borderId="0" xfId="0" applyFont="1" applyFill="1" applyBorder="1" applyAlignment="1">
      <alignment horizontal="center"/>
    </xf>
    <xf numFmtId="0" fontId="0" fillId="2" borderId="0" xfId="0" applyFont="1" applyFill="1" applyBorder="1"/>
    <xf numFmtId="0" fontId="0" fillId="0" borderId="0" xfId="0" applyFont="1"/>
    <xf numFmtId="0" fontId="0" fillId="2" borderId="0" xfId="0" applyFont="1" applyFill="1" applyBorder="1" applyAlignment="1">
      <alignment vertical="center" wrapText="1"/>
    </xf>
    <xf numFmtId="0" fontId="0" fillId="0" borderId="0" xfId="0" applyFont="1"/>
    <xf numFmtId="0" fontId="2" fillId="2" borderId="0" xfId="0" applyFont="1" applyFill="1" applyBorder="1" applyAlignment="1">
      <alignment horizontal="left" vertical="center" wrapText="1"/>
    </xf>
    <xf numFmtId="0" fontId="5" fillId="2" borderId="0" xfId="0" applyFont="1" applyFill="1" applyBorder="1" applyAlignment="1">
      <alignment vertical="center" wrapText="1"/>
    </xf>
    <xf numFmtId="0" fontId="0" fillId="2" borderId="0" xfId="0" applyFont="1" applyFill="1" applyBorder="1" applyAlignment="1">
      <alignment horizontal="center" vertical="center" wrapText="1"/>
    </xf>
    <xf numFmtId="0" fontId="7" fillId="2" borderId="0" xfId="0" applyFont="1" applyFill="1" applyBorder="1" applyAlignment="1">
      <alignment horizontal="left" vertical="center" wrapText="1"/>
    </xf>
    <xf numFmtId="0" fontId="8" fillId="5" borderId="14" xfId="0" applyFont="1" applyFill="1" applyBorder="1" applyAlignment="1">
      <alignment horizontal="center" vertical="center" wrapText="1" readingOrder="1"/>
    </xf>
    <xf numFmtId="0" fontId="9" fillId="5" borderId="15"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8" fillId="5" borderId="15" xfId="0" applyFont="1" applyFill="1" applyBorder="1" applyAlignment="1">
      <alignment horizontal="center" vertical="center" wrapText="1" readingOrder="1"/>
    </xf>
    <xf numFmtId="0" fontId="9" fillId="5" borderId="19"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0" fillId="2" borderId="0" xfId="0" applyFont="1" applyFill="1" applyBorder="1" applyAlignment="1">
      <alignment horizontal="left" vertical="center" wrapText="1"/>
    </xf>
    <xf numFmtId="0" fontId="12" fillId="7" borderId="15"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9" fillId="0" borderId="23" xfId="0" applyFont="1" applyBorder="1" applyAlignment="1">
      <alignment horizontal="center" vertical="top" wrapText="1" readingOrder="1"/>
    </xf>
    <xf numFmtId="0" fontId="14" fillId="0" borderId="25" xfId="0" applyFont="1" applyBorder="1" applyAlignment="1">
      <alignment horizontal="left" vertical="top" wrapText="1" readingOrder="1"/>
    </xf>
    <xf numFmtId="0" fontId="11" fillId="2" borderId="21" xfId="0" applyFont="1" applyFill="1" applyBorder="1" applyAlignment="1">
      <alignment horizontal="center" vertical="center"/>
    </xf>
    <xf numFmtId="164" fontId="10" fillId="6" borderId="14" xfId="0" applyNumberFormat="1" applyFont="1" applyFill="1" applyBorder="1" applyAlignment="1">
      <alignment horizontal="center" vertical="center" wrapText="1"/>
    </xf>
    <xf numFmtId="164" fontId="0" fillId="6" borderId="26" xfId="0" applyNumberFormat="1" applyFont="1" applyFill="1" applyBorder="1" applyAlignment="1">
      <alignment horizontal="center" vertical="center"/>
    </xf>
    <xf numFmtId="0" fontId="14" fillId="0" borderId="25" xfId="0" applyFont="1" applyBorder="1" applyAlignment="1">
      <alignment vertical="top" wrapText="1"/>
    </xf>
    <xf numFmtId="165" fontId="15" fillId="6" borderId="25" xfId="0" applyNumberFormat="1" applyFont="1" applyFill="1" applyBorder="1" applyAlignment="1">
      <alignment horizontal="center" vertical="top" wrapText="1" readingOrder="1"/>
    </xf>
    <xf numFmtId="0" fontId="15" fillId="6" borderId="25" xfId="0" applyFont="1" applyFill="1" applyBorder="1" applyAlignment="1">
      <alignment horizontal="center" vertical="top" wrapText="1"/>
    </xf>
    <xf numFmtId="0" fontId="9" fillId="2" borderId="0" xfId="0" applyFont="1" applyFill="1" applyBorder="1" applyAlignment="1">
      <alignment horizontal="left" vertical="center" wrapText="1"/>
    </xf>
    <xf numFmtId="0" fontId="15" fillId="6" borderId="29" xfId="0" applyFont="1" applyFill="1" applyBorder="1" applyAlignment="1">
      <alignment horizontal="left" vertical="top" wrapText="1"/>
    </xf>
    <xf numFmtId="0" fontId="17" fillId="2" borderId="0" xfId="0" applyFont="1" applyFill="1" applyBorder="1" applyAlignment="1">
      <alignment vertical="center" wrapText="1"/>
    </xf>
    <xf numFmtId="0" fontId="17" fillId="2" borderId="15" xfId="0" applyFont="1" applyFill="1" applyBorder="1" applyAlignment="1">
      <alignment horizontal="center" vertical="center" wrapText="1"/>
    </xf>
    <xf numFmtId="0" fontId="9" fillId="2" borderId="32" xfId="0" applyFont="1" applyFill="1" applyBorder="1" applyAlignment="1">
      <alignment horizontal="center" vertical="top" wrapText="1" readingOrder="1"/>
    </xf>
    <xf numFmtId="0" fontId="14" fillId="2" borderId="14" xfId="0" applyFont="1" applyFill="1" applyBorder="1" applyAlignment="1">
      <alignment horizontal="left" vertical="top" wrapText="1" readingOrder="1"/>
    </xf>
    <xf numFmtId="0" fontId="0" fillId="2" borderId="0" xfId="0" applyFont="1" applyFill="1" applyBorder="1" applyAlignment="1">
      <alignment vertical="center"/>
    </xf>
    <xf numFmtId="0" fontId="18" fillId="2" borderId="0" xfId="0" applyFont="1" applyFill="1" applyBorder="1" applyAlignment="1">
      <alignment vertical="center" wrapText="1"/>
    </xf>
    <xf numFmtId="0" fontId="14" fillId="2" borderId="14" xfId="0" applyFont="1" applyFill="1" applyBorder="1" applyAlignment="1">
      <alignment vertical="top" wrapText="1"/>
    </xf>
    <xf numFmtId="0" fontId="9" fillId="3" borderId="14" xfId="0" applyFont="1" applyFill="1" applyBorder="1" applyAlignment="1">
      <alignment horizontal="center" vertical="center" wrapText="1"/>
    </xf>
    <xf numFmtId="0" fontId="9" fillId="0" borderId="32" xfId="0" applyFont="1" applyBorder="1" applyAlignment="1">
      <alignment horizontal="center" vertical="top" wrapText="1" readingOrder="1"/>
    </xf>
    <xf numFmtId="0" fontId="14" fillId="0" borderId="14" xfId="0" applyFont="1" applyBorder="1" applyAlignment="1">
      <alignment horizontal="left" vertical="top" wrapText="1" readingOrder="1"/>
    </xf>
    <xf numFmtId="0" fontId="13" fillId="3" borderId="14" xfId="0" applyFont="1" applyFill="1" applyBorder="1" applyAlignment="1">
      <alignment horizontal="center" vertical="center" wrapText="1"/>
    </xf>
    <xf numFmtId="0" fontId="14" fillId="0" borderId="14" xfId="0" applyFont="1" applyBorder="1" applyAlignment="1">
      <alignment vertical="top" wrapText="1"/>
    </xf>
    <xf numFmtId="0" fontId="11" fillId="8" borderId="14" xfId="0" applyFont="1" applyFill="1" applyBorder="1" applyAlignment="1">
      <alignment horizontal="center" vertical="center" wrapText="1"/>
    </xf>
    <xf numFmtId="165" fontId="15" fillId="6" borderId="14" xfId="0" applyNumberFormat="1" applyFont="1" applyFill="1" applyBorder="1" applyAlignment="1">
      <alignment horizontal="center" vertical="top" wrapText="1" readingOrder="1"/>
    </xf>
    <xf numFmtId="9" fontId="16" fillId="6" borderId="14" xfId="0" applyNumberFormat="1" applyFont="1" applyFill="1" applyBorder="1" applyAlignment="1">
      <alignment horizontal="center" vertical="center" wrapText="1"/>
    </xf>
    <xf numFmtId="0" fontId="16" fillId="2" borderId="14" xfId="0" applyFont="1" applyFill="1" applyBorder="1" applyAlignment="1">
      <alignment horizontal="center" vertical="center" wrapText="1"/>
    </xf>
    <xf numFmtId="9" fontId="15" fillId="6" borderId="14" xfId="0" applyNumberFormat="1" applyFont="1" applyFill="1" applyBorder="1" applyAlignment="1">
      <alignment horizontal="center" vertical="top" wrapText="1" readingOrder="1"/>
    </xf>
    <xf numFmtId="15" fontId="10" fillId="6" borderId="14" xfId="0" applyNumberFormat="1" applyFont="1" applyFill="1" applyBorder="1" applyAlignment="1">
      <alignment horizontal="center" vertical="center" wrapText="1"/>
    </xf>
    <xf numFmtId="0" fontId="16" fillId="0" borderId="14" xfId="0" applyFont="1" applyBorder="1" applyAlignment="1">
      <alignment horizontal="center" vertical="center" wrapText="1"/>
    </xf>
    <xf numFmtId="15" fontId="10" fillId="6" borderId="14" xfId="0" applyNumberFormat="1" applyFont="1" applyFill="1" applyBorder="1" applyAlignment="1">
      <alignment horizontal="left" vertical="center" wrapText="1"/>
    </xf>
    <xf numFmtId="166" fontId="19" fillId="0" borderId="14" xfId="0" applyNumberFormat="1" applyFont="1" applyBorder="1" applyAlignment="1">
      <alignment horizontal="center" vertical="center" wrapText="1"/>
    </xf>
    <xf numFmtId="165" fontId="15" fillId="6" borderId="14" xfId="0" applyNumberFormat="1" applyFont="1" applyFill="1" applyBorder="1" applyAlignment="1">
      <alignment horizontal="left" vertical="top" wrapText="1" readingOrder="1"/>
    </xf>
    <xf numFmtId="0" fontId="15" fillId="6" borderId="14" xfId="0" applyFont="1" applyFill="1" applyBorder="1" applyAlignment="1">
      <alignment horizontal="center" vertical="top" wrapText="1"/>
    </xf>
    <xf numFmtId="0" fontId="20" fillId="2" borderId="0" xfId="0" applyFont="1" applyFill="1" applyBorder="1" applyAlignment="1">
      <alignment vertical="center" wrapText="1"/>
    </xf>
    <xf numFmtId="0" fontId="15" fillId="6" borderId="34" xfId="0" applyFont="1" applyFill="1" applyBorder="1" applyAlignment="1">
      <alignment horizontal="center" vertical="top" wrapText="1"/>
    </xf>
    <xf numFmtId="0" fontId="0" fillId="2" borderId="14" xfId="0" applyFont="1" applyFill="1" applyBorder="1" applyAlignment="1">
      <alignment horizontal="left" vertical="top" wrapText="1"/>
    </xf>
    <xf numFmtId="165" fontId="21" fillId="6" borderId="14" xfId="0" applyNumberFormat="1" applyFont="1" applyFill="1" applyBorder="1" applyAlignment="1">
      <alignment horizontal="center" vertical="top" wrapText="1" readingOrder="1"/>
    </xf>
    <xf numFmtId="165" fontId="22" fillId="6" borderId="14" xfId="0" applyNumberFormat="1" applyFont="1" applyFill="1" applyBorder="1" applyAlignment="1">
      <alignment horizontal="center" vertical="top" wrapText="1" readingOrder="1"/>
    </xf>
    <xf numFmtId="165" fontId="23" fillId="6" borderId="14" xfId="0" applyNumberFormat="1" applyFont="1" applyFill="1" applyBorder="1" applyAlignment="1">
      <alignment horizontal="center" vertical="top" wrapText="1" readingOrder="1"/>
    </xf>
    <xf numFmtId="165" fontId="16" fillId="6" borderId="14" xfId="0" applyNumberFormat="1" applyFont="1" applyFill="1" applyBorder="1" applyAlignment="1">
      <alignment horizontal="center" vertical="top" wrapText="1" readingOrder="1"/>
    </xf>
    <xf numFmtId="0" fontId="24" fillId="6" borderId="34" xfId="0" applyFont="1" applyFill="1" applyBorder="1" applyAlignment="1">
      <alignment horizontal="center" vertical="top" wrapText="1"/>
    </xf>
    <xf numFmtId="0" fontId="14" fillId="2" borderId="14" xfId="0" applyFont="1" applyFill="1" applyBorder="1" applyAlignment="1">
      <alignment vertical="top" wrapText="1"/>
    </xf>
    <xf numFmtId="0" fontId="0" fillId="2" borderId="0" xfId="0" applyFont="1" applyFill="1"/>
    <xf numFmtId="0" fontId="0" fillId="2" borderId="0" xfId="0" applyFont="1" applyFill="1"/>
    <xf numFmtId="0" fontId="16" fillId="0" borderId="14" xfId="0" applyFont="1" applyBorder="1" applyAlignment="1">
      <alignment vertical="top" wrapText="1"/>
    </xf>
    <xf numFmtId="9" fontId="21" fillId="6" borderId="14" xfId="0" applyNumberFormat="1" applyFont="1" applyFill="1" applyBorder="1" applyAlignment="1">
      <alignment horizontal="center" vertical="top" wrapText="1" readingOrder="1"/>
    </xf>
    <xf numFmtId="166" fontId="25" fillId="0" borderId="14" xfId="0" applyNumberFormat="1" applyFont="1" applyBorder="1" applyAlignment="1">
      <alignment horizontal="center" vertical="center" wrapText="1"/>
    </xf>
    <xf numFmtId="0" fontId="9" fillId="2" borderId="23" xfId="0" applyFont="1" applyFill="1" applyBorder="1" applyAlignment="1">
      <alignment horizontal="center" vertical="top" wrapText="1" readingOrder="1"/>
    </xf>
    <xf numFmtId="0" fontId="14" fillId="2" borderId="25" xfId="0" applyFont="1" applyFill="1" applyBorder="1" applyAlignment="1">
      <alignment horizontal="left" vertical="top" wrapText="1" readingOrder="1"/>
    </xf>
    <xf numFmtId="0" fontId="14" fillId="2" borderId="25" xfId="0" applyFont="1" applyFill="1" applyBorder="1" applyAlignment="1">
      <alignment vertical="top" wrapText="1"/>
    </xf>
    <xf numFmtId="10" fontId="15" fillId="6" borderId="14" xfId="0" applyNumberFormat="1" applyFont="1" applyFill="1" applyBorder="1" applyAlignment="1">
      <alignment horizontal="center" vertical="top" wrapText="1" readingOrder="1"/>
    </xf>
    <xf numFmtId="0" fontId="8" fillId="2" borderId="0" xfId="0" applyFont="1" applyFill="1" applyBorder="1" applyAlignment="1">
      <alignment horizontal="left" vertical="center" wrapText="1"/>
    </xf>
    <xf numFmtId="0" fontId="26" fillId="9" borderId="0" xfId="0" applyFont="1" applyFill="1" applyBorder="1" applyAlignment="1">
      <alignment vertical="center" wrapText="1"/>
    </xf>
    <xf numFmtId="0" fontId="15" fillId="6" borderId="29" xfId="0" applyFont="1" applyFill="1" applyBorder="1" applyAlignment="1">
      <alignment horizontal="center" vertical="top" wrapText="1"/>
    </xf>
    <xf numFmtId="0" fontId="8" fillId="5" borderId="2" xfId="0" applyFont="1" applyFill="1" applyBorder="1" applyAlignment="1">
      <alignment horizontal="center" vertical="center" wrapText="1"/>
    </xf>
    <xf numFmtId="0" fontId="8" fillId="5" borderId="14" xfId="0" applyFont="1" applyFill="1" applyBorder="1" applyAlignment="1">
      <alignment horizontal="center" vertical="center" wrapText="1"/>
    </xf>
    <xf numFmtId="10" fontId="21" fillId="6" borderId="14" xfId="0" applyNumberFormat="1" applyFont="1" applyFill="1" applyBorder="1" applyAlignment="1">
      <alignment horizontal="center" vertical="top" wrapText="1" readingOrder="1"/>
    </xf>
    <xf numFmtId="167" fontId="16" fillId="6" borderId="14" xfId="0" applyNumberFormat="1" applyFont="1" applyFill="1" applyBorder="1" applyAlignment="1">
      <alignment horizontal="center" vertical="center" wrapText="1"/>
    </xf>
    <xf numFmtId="168" fontId="16" fillId="2" borderId="0" xfId="0" applyNumberFormat="1" applyFont="1" applyFill="1" applyBorder="1" applyAlignment="1">
      <alignment horizontal="left" vertical="center" wrapText="1"/>
    </xf>
    <xf numFmtId="165" fontId="27" fillId="6" borderId="14" xfId="0" applyNumberFormat="1" applyFont="1" applyFill="1" applyBorder="1" applyAlignment="1">
      <alignment horizontal="center" vertical="top" wrapText="1" readingOrder="1"/>
    </xf>
    <xf numFmtId="168" fontId="14" fillId="2" borderId="0" xfId="0" applyNumberFormat="1" applyFont="1" applyFill="1" applyBorder="1" applyAlignment="1">
      <alignment horizontal="left" vertical="center" wrapText="1"/>
    </xf>
    <xf numFmtId="0" fontId="16" fillId="2" borderId="14" xfId="0" applyFont="1" applyFill="1" applyBorder="1" applyAlignment="1">
      <alignment vertical="top" wrapText="1"/>
    </xf>
    <xf numFmtId="168" fontId="9" fillId="6" borderId="14" xfId="0" applyNumberFormat="1" applyFont="1" applyFill="1" applyBorder="1" applyAlignment="1">
      <alignment horizontal="center" vertical="center" wrapText="1"/>
    </xf>
    <xf numFmtId="168" fontId="8" fillId="2" borderId="0" xfId="0" applyNumberFormat="1" applyFont="1" applyFill="1" applyBorder="1" applyAlignment="1">
      <alignment horizontal="left" vertical="center" wrapText="1"/>
    </xf>
    <xf numFmtId="0" fontId="16" fillId="0" borderId="35" xfId="0" applyFont="1" applyBorder="1" applyAlignment="1">
      <alignment vertical="top" wrapText="1"/>
    </xf>
    <xf numFmtId="0" fontId="14" fillId="0" borderId="35" xfId="0" applyFont="1" applyBorder="1" applyAlignment="1">
      <alignment vertical="top" wrapText="1"/>
    </xf>
    <xf numFmtId="168" fontId="9" fillId="2" borderId="0" xfId="0" applyNumberFormat="1" applyFont="1" applyFill="1" applyBorder="1" applyAlignment="1">
      <alignment horizontal="left" vertical="center" wrapText="1"/>
    </xf>
    <xf numFmtId="0" fontId="5" fillId="2" borderId="0" xfId="0" applyFont="1" applyFill="1" applyBorder="1" applyAlignment="1">
      <alignment horizontal="left" vertical="center" wrapText="1"/>
    </xf>
    <xf numFmtId="0" fontId="8" fillId="2" borderId="23" xfId="0" applyFont="1" applyFill="1" applyBorder="1" applyAlignment="1">
      <alignment horizontal="center" vertical="top" wrapText="1" readingOrder="1"/>
    </xf>
    <xf numFmtId="0" fontId="11" fillId="3" borderId="14" xfId="0" applyFont="1" applyFill="1" applyBorder="1" applyAlignment="1">
      <alignment horizontal="center" vertical="center" wrapText="1"/>
    </xf>
    <xf numFmtId="165" fontId="21" fillId="6" borderId="25" xfId="0" applyNumberFormat="1" applyFont="1" applyFill="1" applyBorder="1" applyAlignment="1">
      <alignment horizontal="center" vertical="top" wrapText="1" readingOrder="1"/>
    </xf>
    <xf numFmtId="165" fontId="24" fillId="6" borderId="25" xfId="0" applyNumberFormat="1" applyFont="1" applyFill="1" applyBorder="1" applyAlignment="1">
      <alignment horizontal="center" vertical="top" wrapText="1" readingOrder="1"/>
    </xf>
    <xf numFmtId="0" fontId="11" fillId="2" borderId="0" xfId="0" applyFont="1" applyFill="1" applyBorder="1" applyAlignment="1">
      <alignment horizontal="left" vertical="center" wrapText="1"/>
    </xf>
    <xf numFmtId="0" fontId="8" fillId="0" borderId="32" xfId="0" applyFont="1" applyBorder="1" applyAlignment="1">
      <alignment horizontal="center" vertical="top" wrapText="1" readingOrder="1"/>
    </xf>
    <xf numFmtId="0" fontId="11" fillId="2" borderId="14" xfId="0" applyFont="1" applyFill="1" applyBorder="1" applyAlignment="1">
      <alignment horizontal="center" vertical="center" wrapText="1"/>
    </xf>
    <xf numFmtId="0" fontId="8" fillId="2" borderId="32" xfId="0" applyFont="1" applyFill="1" applyBorder="1" applyAlignment="1">
      <alignment horizontal="center" vertical="top" wrapText="1" readingOrder="1"/>
    </xf>
    <xf numFmtId="0" fontId="0" fillId="2" borderId="0" xfId="0" applyFont="1" applyFill="1" applyBorder="1" applyAlignment="1">
      <alignment horizontal="left" vertical="center" wrapText="1"/>
    </xf>
    <xf numFmtId="0" fontId="5" fillId="2" borderId="14" xfId="0" applyFont="1" applyFill="1" applyBorder="1" applyAlignment="1">
      <alignment vertical="center" wrapText="1"/>
    </xf>
    <xf numFmtId="0" fontId="29" fillId="0" borderId="14" xfId="0" applyFont="1" applyBorder="1" applyAlignment="1">
      <alignment horizontal="left" vertical="top" wrapText="1" readingOrder="1"/>
    </xf>
    <xf numFmtId="165" fontId="29" fillId="0" borderId="14" xfId="0" applyNumberFormat="1" applyFont="1" applyBorder="1" applyAlignment="1">
      <alignment horizontal="left" vertical="top" wrapText="1" readingOrder="1"/>
    </xf>
    <xf numFmtId="165" fontId="5" fillId="2" borderId="14" xfId="0" applyNumberFormat="1" applyFont="1" applyFill="1" applyBorder="1" applyAlignment="1">
      <alignment vertical="center" wrapText="1"/>
    </xf>
    <xf numFmtId="0" fontId="9" fillId="0" borderId="16" xfId="0" applyFont="1" applyBorder="1" applyAlignment="1">
      <alignment horizontal="center" vertical="top" wrapText="1"/>
    </xf>
    <xf numFmtId="0" fontId="16" fillId="0" borderId="21" xfId="0" applyFont="1" applyBorder="1" applyAlignment="1">
      <alignment vertical="top" wrapText="1"/>
    </xf>
    <xf numFmtId="165" fontId="15" fillId="6" borderId="21" xfId="0" applyNumberFormat="1" applyFont="1" applyFill="1" applyBorder="1" applyAlignment="1">
      <alignment horizontal="center" vertical="top" wrapText="1" readingOrder="1"/>
    </xf>
    <xf numFmtId="0" fontId="15" fillId="6" borderId="21" xfId="0" applyFont="1" applyFill="1" applyBorder="1" applyAlignment="1">
      <alignment horizontal="center" vertical="top" wrapText="1"/>
    </xf>
    <xf numFmtId="0" fontId="15" fillId="6" borderId="26" xfId="0" applyFont="1" applyFill="1" applyBorder="1" applyAlignment="1">
      <alignment horizontal="center" vertical="top" wrapText="1"/>
    </xf>
    <xf numFmtId="0" fontId="9" fillId="0" borderId="23" xfId="0" applyFont="1" applyBorder="1" applyAlignment="1">
      <alignment horizontal="center" vertical="top" wrapText="1"/>
    </xf>
    <xf numFmtId="0" fontId="9" fillId="0" borderId="32" xfId="0" applyFont="1" applyBorder="1" applyAlignment="1">
      <alignment horizontal="center" vertical="top" wrapText="1"/>
    </xf>
    <xf numFmtId="0" fontId="11" fillId="2" borderId="33" xfId="0" applyFont="1" applyFill="1" applyBorder="1" applyAlignment="1">
      <alignment horizontal="left" vertical="top" wrapText="1" readingOrder="1"/>
    </xf>
    <xf numFmtId="0" fontId="9" fillId="2" borderId="32" xfId="0" applyFont="1" applyFill="1" applyBorder="1" applyAlignment="1">
      <alignment horizontal="center" vertical="top" wrapText="1"/>
    </xf>
    <xf numFmtId="165" fontId="21" fillId="6" borderId="14" xfId="0" applyNumberFormat="1" applyFont="1" applyFill="1" applyBorder="1" applyAlignment="1">
      <alignment horizontal="left" vertical="top" wrapText="1" readingOrder="1"/>
    </xf>
    <xf numFmtId="0" fontId="15" fillId="6" borderId="14" xfId="0" applyFont="1" applyFill="1" applyBorder="1" applyAlignment="1">
      <alignment horizontal="center" vertical="top" wrapText="1"/>
    </xf>
    <xf numFmtId="0" fontId="21" fillId="6" borderId="14" xfId="0" applyFont="1" applyFill="1" applyBorder="1" applyAlignment="1">
      <alignment horizontal="center" vertical="top" wrapText="1"/>
    </xf>
    <xf numFmtId="0" fontId="21" fillId="6" borderId="14" xfId="0" applyFont="1" applyFill="1" applyBorder="1" applyAlignment="1">
      <alignment horizontal="center" vertical="top" wrapText="1"/>
    </xf>
    <xf numFmtId="0" fontId="30" fillId="6" borderId="14" xfId="0" applyFont="1" applyFill="1" applyBorder="1" applyAlignment="1">
      <alignment horizontal="center" vertical="top" wrapText="1"/>
    </xf>
    <xf numFmtId="9" fontId="15" fillId="6" borderId="14" xfId="0" applyNumberFormat="1" applyFont="1" applyFill="1" applyBorder="1" applyAlignment="1">
      <alignment horizontal="center" vertical="top" wrapText="1"/>
    </xf>
    <xf numFmtId="9" fontId="21" fillId="6" borderId="14" xfId="0" applyNumberFormat="1" applyFont="1" applyFill="1" applyBorder="1" applyAlignment="1">
      <alignment horizontal="center" vertical="top" wrapText="1"/>
    </xf>
    <xf numFmtId="9" fontId="15" fillId="6" borderId="14" xfId="0" applyNumberFormat="1" applyFont="1" applyFill="1" applyBorder="1" applyAlignment="1">
      <alignment horizontal="center" vertical="top" wrapText="1"/>
    </xf>
    <xf numFmtId="0" fontId="16" fillId="2" borderId="25" xfId="0" applyFont="1" applyFill="1" applyBorder="1" applyAlignment="1">
      <alignment vertical="top" wrapText="1"/>
    </xf>
    <xf numFmtId="0" fontId="9" fillId="0" borderId="36" xfId="0" applyFont="1" applyBorder="1" applyAlignment="1">
      <alignment horizontal="center" vertical="top" wrapText="1"/>
    </xf>
    <xf numFmtId="0" fontId="15" fillId="6" borderId="35" xfId="0" applyFont="1" applyFill="1" applyBorder="1" applyAlignment="1">
      <alignment horizontal="center" vertical="top" wrapText="1"/>
    </xf>
    <xf numFmtId="0" fontId="15" fillId="6" borderId="37" xfId="0" applyFont="1" applyFill="1" applyBorder="1" applyAlignment="1">
      <alignment horizontal="center" vertical="top" wrapText="1"/>
    </xf>
    <xf numFmtId="0" fontId="5" fillId="0" borderId="0" xfId="0" applyFont="1" applyAlignment="1">
      <alignment horizontal="left" vertical="center" wrapText="1"/>
    </xf>
    <xf numFmtId="0" fontId="9" fillId="9" borderId="0" xfId="0" applyFont="1" applyFill="1" applyBorder="1" applyAlignment="1">
      <alignment vertical="center" wrapText="1"/>
    </xf>
    <xf numFmtId="9" fontId="10" fillId="6" borderId="14" xfId="0" applyNumberFormat="1" applyFont="1" applyFill="1" applyBorder="1" applyAlignment="1">
      <alignment horizontal="center" vertical="top" wrapText="1"/>
    </xf>
    <xf numFmtId="14" fontId="10" fillId="6" borderId="14" xfId="0" applyNumberFormat="1" applyFont="1" applyFill="1" applyBorder="1" applyAlignment="1">
      <alignment horizontal="center" vertical="top" wrapText="1"/>
    </xf>
    <xf numFmtId="0" fontId="10" fillId="6" borderId="14" xfId="0" applyFont="1" applyFill="1" applyBorder="1" applyAlignment="1">
      <alignment horizontal="center" vertical="top" wrapText="1"/>
    </xf>
    <xf numFmtId="0" fontId="10" fillId="6" borderId="14" xfId="0" applyFont="1" applyFill="1" applyBorder="1" applyAlignment="1">
      <alignment horizontal="left" vertical="top" wrapText="1"/>
    </xf>
    <xf numFmtId="0" fontId="32" fillId="6" borderId="14" xfId="0" applyFont="1" applyFill="1" applyBorder="1" applyAlignment="1">
      <alignment vertical="top" wrapText="1"/>
    </xf>
    <xf numFmtId="15" fontId="10" fillId="6" borderId="14" xfId="0" applyNumberFormat="1" applyFont="1" applyFill="1" applyBorder="1" applyAlignment="1">
      <alignment horizontal="center" vertical="top" wrapText="1"/>
    </xf>
    <xf numFmtId="15" fontId="10" fillId="6" borderId="14" xfId="0" applyNumberFormat="1" applyFont="1" applyFill="1" applyBorder="1" applyAlignment="1">
      <alignment horizontal="left" vertical="top" wrapText="1"/>
    </xf>
    <xf numFmtId="167" fontId="16" fillId="0" borderId="14" xfId="0" applyNumberFormat="1" applyFont="1" applyBorder="1" applyAlignment="1">
      <alignment horizontal="center" vertical="center" wrapText="1"/>
    </xf>
    <xf numFmtId="0" fontId="33" fillId="0" borderId="0" xfId="0" applyFont="1"/>
    <xf numFmtId="0" fontId="3" fillId="3" borderId="2"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8" fillId="0" borderId="23" xfId="0" applyFont="1" applyBorder="1" applyAlignment="1">
      <alignment horizontal="center" vertical="top" wrapText="1" readingOrder="1"/>
    </xf>
    <xf numFmtId="0" fontId="9" fillId="0" borderId="32" xfId="0" applyFont="1" applyBorder="1" applyAlignment="1">
      <alignment horizontal="center" vertical="top" wrapText="1" readingOrder="1"/>
    </xf>
    <xf numFmtId="0" fontId="6" fillId="2" borderId="0" xfId="0" applyFont="1" applyFill="1" applyBorder="1" applyAlignment="1">
      <alignment horizontal="center"/>
    </xf>
    <xf numFmtId="0" fontId="4" fillId="0" borderId="0" xfId="0" applyFont="1" applyBorder="1"/>
    <xf numFmtId="0" fontId="16" fillId="0" borderId="2" xfId="0" applyFont="1" applyBorder="1" applyAlignment="1">
      <alignment horizontal="left" vertical="center" wrapText="1"/>
    </xf>
    <xf numFmtId="0" fontId="4" fillId="0" borderId="3" xfId="0" applyFont="1" applyBorder="1"/>
    <xf numFmtId="0" fontId="4" fillId="0" borderId="5" xfId="0" applyFont="1" applyBorder="1"/>
    <xf numFmtId="0" fontId="16" fillId="2" borderId="2" xfId="0" applyFont="1" applyFill="1" applyBorder="1" applyAlignment="1">
      <alignment horizontal="left" vertical="center" wrapText="1"/>
    </xf>
    <xf numFmtId="0" fontId="9" fillId="3" borderId="2" xfId="0" applyFont="1" applyFill="1" applyBorder="1" applyAlignment="1">
      <alignment horizontal="left" vertical="center" wrapText="1"/>
    </xf>
    <xf numFmtId="0" fontId="2" fillId="3" borderId="2" xfId="0" applyFont="1" applyFill="1" applyBorder="1" applyAlignment="1">
      <alignment horizontal="center" vertical="center" wrapText="1"/>
    </xf>
    <xf numFmtId="0" fontId="0" fillId="6" borderId="17" xfId="0" applyFont="1" applyFill="1" applyBorder="1" applyAlignment="1">
      <alignment horizontal="left" vertical="center" wrapText="1"/>
    </xf>
    <xf numFmtId="0" fontId="4" fillId="0" borderId="18" xfId="0" applyFont="1" applyBorder="1"/>
    <xf numFmtId="0" fontId="4" fillId="0" borderId="22" xfId="0" applyFont="1" applyBorder="1"/>
    <xf numFmtId="0" fontId="4" fillId="0" borderId="20" xfId="0" applyFont="1" applyBorder="1"/>
    <xf numFmtId="0" fontId="0" fillId="2" borderId="0" xfId="0" applyFont="1" applyFill="1" applyBorder="1" applyAlignment="1">
      <alignment horizontal="center"/>
    </xf>
    <xf numFmtId="0" fontId="2" fillId="3" borderId="24" xfId="0" applyFont="1" applyFill="1" applyBorder="1" applyAlignment="1">
      <alignment horizontal="center" vertical="center" wrapText="1"/>
    </xf>
    <xf numFmtId="0" fontId="11" fillId="2" borderId="24" xfId="0" applyFont="1" applyFill="1" applyBorder="1" applyAlignment="1">
      <alignment horizontal="center" vertical="center"/>
    </xf>
    <xf numFmtId="0" fontId="6" fillId="3" borderId="11" xfId="0" applyFont="1" applyFill="1" applyBorder="1" applyAlignment="1">
      <alignment horizontal="center" vertical="center" wrapText="1"/>
    </xf>
    <xf numFmtId="0" fontId="4" fillId="0" borderId="12" xfId="0" applyFont="1" applyBorder="1"/>
    <xf numFmtId="0" fontId="4" fillId="0" borderId="13" xfId="0" applyFont="1" applyBorder="1"/>
    <xf numFmtId="0" fontId="2" fillId="3" borderId="6" xfId="0" applyFont="1" applyFill="1" applyBorder="1" applyAlignment="1">
      <alignment horizontal="center" wrapText="1"/>
    </xf>
    <xf numFmtId="0" fontId="4" fillId="0" borderId="7" xfId="0" applyFont="1" applyBorder="1"/>
    <xf numFmtId="0" fontId="4" fillId="0" borderId="9" xfId="0" applyFont="1" applyBorder="1"/>
    <xf numFmtId="0" fontId="0" fillId="2" borderId="4" xfId="0" applyFont="1" applyFill="1" applyBorder="1" applyAlignment="1">
      <alignment horizontal="center"/>
    </xf>
    <xf numFmtId="0" fontId="4" fillId="0" borderId="10" xfId="0" applyFont="1" applyBorder="1"/>
    <xf numFmtId="0" fontId="7"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4" fillId="0" borderId="31" xfId="0" applyFont="1" applyBorder="1"/>
    <xf numFmtId="0" fontId="2" fillId="2"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 fillId="2" borderId="1" xfId="0" applyFont="1" applyFill="1" applyBorder="1" applyAlignment="1">
      <alignment horizontal="center" vertical="center" wrapText="1"/>
    </xf>
    <xf numFmtId="0" fontId="4" fillId="0" borderId="8" xfId="0" applyFont="1" applyBorder="1"/>
    <xf numFmtId="0" fontId="9" fillId="5" borderId="1" xfId="0" applyFont="1" applyFill="1" applyBorder="1" applyAlignment="1">
      <alignment horizontal="center" vertical="center" wrapText="1"/>
    </xf>
    <xf numFmtId="0" fontId="4" fillId="0" borderId="27" xfId="0" applyFont="1" applyBorder="1"/>
    <xf numFmtId="0" fontId="4" fillId="0" borderId="30" xfId="0" applyFont="1" applyBorder="1"/>
    <xf numFmtId="0" fontId="9" fillId="5" borderId="15" xfId="0" applyFont="1" applyFill="1" applyBorder="1" applyAlignment="1">
      <alignment horizontal="center" vertical="center" wrapText="1"/>
    </xf>
    <xf numFmtId="0" fontId="4" fillId="0" borderId="33" xfId="0" applyFont="1" applyBorder="1"/>
    <xf numFmtId="168" fontId="9" fillId="6" borderId="2" xfId="0" applyNumberFormat="1" applyFont="1" applyFill="1" applyBorder="1" applyAlignment="1">
      <alignment horizontal="center" vertical="center" wrapText="1"/>
    </xf>
    <xf numFmtId="167" fontId="16" fillId="6" borderId="2"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11" fillId="2" borderId="15" xfId="0" applyFont="1" applyFill="1" applyBorder="1" applyAlignment="1">
      <alignment horizontal="left" vertical="top" wrapText="1" readingOrder="1"/>
    </xf>
    <xf numFmtId="0" fontId="4" fillId="0" borderId="19" xfId="0" applyFont="1" applyBorder="1"/>
    <xf numFmtId="0" fontId="16" fillId="6" borderId="2" xfId="0" applyFont="1" applyFill="1" applyBorder="1" applyAlignment="1">
      <alignment horizontal="center" vertical="center" wrapText="1"/>
    </xf>
    <xf numFmtId="0" fontId="4" fillId="0" borderId="28" xfId="0" applyFont="1" applyBorder="1"/>
    <xf numFmtId="0" fontId="0" fillId="2" borderId="2" xfId="0" applyFont="1" applyFill="1" applyBorder="1" applyAlignment="1">
      <alignment horizontal="left" vertical="center" wrapText="1"/>
    </xf>
    <xf numFmtId="0" fontId="11" fillId="3" borderId="2" xfId="0" applyFont="1" applyFill="1" applyBorder="1" applyAlignment="1">
      <alignment horizontal="center" vertical="center" wrapText="1"/>
    </xf>
    <xf numFmtId="168" fontId="9" fillId="2" borderId="2" xfId="0" applyNumberFormat="1" applyFont="1" applyFill="1" applyBorder="1" applyAlignment="1">
      <alignment horizontal="center" vertical="center" wrapText="1"/>
    </xf>
    <xf numFmtId="0" fontId="11" fillId="2" borderId="15" xfId="0" applyFont="1" applyFill="1" applyBorder="1" applyAlignment="1">
      <alignment horizontal="left" vertical="top" wrapText="1"/>
    </xf>
    <xf numFmtId="0" fontId="31" fillId="2" borderId="15" xfId="0" applyFont="1" applyFill="1" applyBorder="1" applyAlignment="1">
      <alignment horizontal="left" vertical="top" wrapText="1" readingOrder="1"/>
    </xf>
    <xf numFmtId="0" fontId="28" fillId="10" borderId="2" xfId="0" applyFont="1" applyFill="1" applyBorder="1" applyAlignment="1">
      <alignment horizontal="right" vertical="center" wrapText="1"/>
    </xf>
    <xf numFmtId="0" fontId="10" fillId="6" borderId="2" xfId="0" applyFont="1" applyFill="1" applyBorder="1" applyAlignment="1">
      <alignment horizontal="left" vertical="top" wrapText="1"/>
    </xf>
    <xf numFmtId="167" fontId="16" fillId="0" borderId="2" xfId="0" applyNumberFormat="1" applyFont="1" applyBorder="1" applyAlignment="1">
      <alignment horizontal="center" vertical="center" wrapText="1"/>
    </xf>
    <xf numFmtId="168" fontId="9" fillId="0" borderId="2" xfId="0" applyNumberFormat="1" applyFont="1" applyBorder="1" applyAlignment="1">
      <alignment horizontal="center" vertical="center" wrapText="1"/>
    </xf>
    <xf numFmtId="0" fontId="9" fillId="6" borderId="2"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4" fillId="0" borderId="39" xfId="0" applyFont="1" applyBorder="1"/>
    <xf numFmtId="0" fontId="9" fillId="5" borderId="2" xfId="0" applyFont="1" applyFill="1" applyBorder="1" applyAlignment="1">
      <alignment horizontal="left" vertical="center" wrapText="1"/>
    </xf>
    <xf numFmtId="0" fontId="1" fillId="2" borderId="15" xfId="0" applyFont="1" applyFill="1" applyBorder="1" applyAlignment="1">
      <alignment horizontal="center" vertical="center" wrapText="1"/>
    </xf>
    <xf numFmtId="14" fontId="10" fillId="6" borderId="2" xfId="0" applyNumberFormat="1" applyFont="1" applyFill="1" applyBorder="1" applyAlignment="1">
      <alignment horizontal="center" vertical="center" wrapText="1"/>
    </xf>
    <xf numFmtId="0" fontId="10" fillId="6" borderId="2"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114300</xdr:colOff>
      <xdr:row>1</xdr:row>
      <xdr:rowOff>0</xdr:rowOff>
    </xdr:from>
    <xdr:to>
      <xdr:col>1</xdr:col>
      <xdr:colOff>914400</xdr:colOff>
      <xdr:row>2</xdr:row>
      <xdr:rowOff>571500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800100" cy="1285875"/>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0</xdr:row>
      <xdr:rowOff>152400</xdr:rowOff>
    </xdr:from>
    <xdr:to>
      <xdr:col>1</xdr:col>
      <xdr:colOff>57150</xdr:colOff>
      <xdr:row>1</xdr:row>
      <xdr:rowOff>419100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28650" cy="1095375"/>
        </a:xfrm>
        <a:prstGeom prst="rect">
          <a:avLst/>
        </a:prstGeom>
        <a:noFill/>
      </xdr:spPr>
    </xdr:pic>
    <xdr:clientData fLocksWithSheet="0"/>
  </xdr:twoCellAnchor>
  <xdr:twoCellAnchor>
    <xdr:from>
      <xdr:col>0</xdr:col>
      <xdr:colOff>0</xdr:colOff>
      <xdr:row>0</xdr:row>
      <xdr:rowOff>0</xdr:rowOff>
    </xdr:from>
    <xdr:to>
      <xdr:col>16</xdr:col>
      <xdr:colOff>200025</xdr:colOff>
      <xdr:row>19</xdr:row>
      <xdr:rowOff>190500</xdr:rowOff>
    </xdr:to>
    <xdr:sp macro="" textlink="">
      <xdr:nvSpPr>
        <xdr:cNvPr id="9219"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190500</xdr:colOff>
      <xdr:row>0</xdr:row>
      <xdr:rowOff>152400</xdr:rowOff>
    </xdr:from>
    <xdr:to>
      <xdr:col>1</xdr:col>
      <xdr:colOff>57150</xdr:colOff>
      <xdr:row>1</xdr:row>
      <xdr:rowOff>419100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28650" cy="1095375"/>
        </a:xfrm>
        <a:prstGeom prst="rect">
          <a:avLst/>
        </a:prstGeom>
        <a:noFill/>
      </xdr:spPr>
    </xdr:pic>
    <xdr:clientData fLocksWithSheet="0"/>
  </xdr:twoCellAnchor>
  <xdr:twoCellAnchor>
    <xdr:from>
      <xdr:col>0</xdr:col>
      <xdr:colOff>0</xdr:colOff>
      <xdr:row>0</xdr:row>
      <xdr:rowOff>0</xdr:rowOff>
    </xdr:from>
    <xdr:to>
      <xdr:col>18</xdr:col>
      <xdr:colOff>276225</xdr:colOff>
      <xdr:row>28</xdr:row>
      <xdr:rowOff>76200</xdr:rowOff>
    </xdr:to>
    <xdr:sp macro="" textlink="">
      <xdr:nvSpPr>
        <xdr:cNvPr id="12292" name="Rectangle 4"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190500</xdr:colOff>
      <xdr:row>0</xdr:row>
      <xdr:rowOff>152400</xdr:rowOff>
    </xdr:from>
    <xdr:to>
      <xdr:col>1</xdr:col>
      <xdr:colOff>57150</xdr:colOff>
      <xdr:row>1</xdr:row>
      <xdr:rowOff>419100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28650" cy="1095375"/>
        </a:xfrm>
        <a:prstGeom prst="rect">
          <a:avLst/>
        </a:prstGeom>
        <a:noFill/>
      </xdr:spPr>
    </xdr:pic>
    <xdr:clientData fLocksWithSheet="0"/>
  </xdr:twoCellAnchor>
  <xdr:twoCellAnchor>
    <xdr:from>
      <xdr:col>0</xdr:col>
      <xdr:colOff>0</xdr:colOff>
      <xdr:row>0</xdr:row>
      <xdr:rowOff>0</xdr:rowOff>
    </xdr:from>
    <xdr:to>
      <xdr:col>18</xdr:col>
      <xdr:colOff>276225</xdr:colOff>
      <xdr:row>28</xdr:row>
      <xdr:rowOff>76200</xdr:rowOff>
    </xdr:to>
    <xdr:sp macro="" textlink="">
      <xdr:nvSpPr>
        <xdr:cNvPr id="11267"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190500</xdr:colOff>
      <xdr:row>0</xdr:row>
      <xdr:rowOff>152400</xdr:rowOff>
    </xdr:from>
    <xdr:to>
      <xdr:col>1</xdr:col>
      <xdr:colOff>57150</xdr:colOff>
      <xdr:row>1</xdr:row>
      <xdr:rowOff>419100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28650" cy="1095375"/>
        </a:xfrm>
        <a:prstGeom prst="rect">
          <a:avLst/>
        </a:prstGeom>
        <a:noFill/>
      </xdr:spPr>
    </xdr:pic>
    <xdr:clientData fLocksWithSheet="0"/>
  </xdr:twoCellAnchor>
  <xdr:twoCellAnchor>
    <xdr:from>
      <xdr:col>0</xdr:col>
      <xdr:colOff>0</xdr:colOff>
      <xdr:row>0</xdr:row>
      <xdr:rowOff>0</xdr:rowOff>
    </xdr:from>
    <xdr:to>
      <xdr:col>18</xdr:col>
      <xdr:colOff>276225</xdr:colOff>
      <xdr:row>28</xdr:row>
      <xdr:rowOff>76200</xdr:rowOff>
    </xdr:to>
    <xdr:sp macro="" textlink="">
      <xdr:nvSpPr>
        <xdr:cNvPr id="10243"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304800</xdr:colOff>
      <xdr:row>0</xdr:row>
      <xdr:rowOff>114300</xdr:rowOff>
    </xdr:from>
    <xdr:to>
      <xdr:col>1</xdr:col>
      <xdr:colOff>0</xdr:colOff>
      <xdr:row>2</xdr:row>
      <xdr:rowOff>457200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95325" cy="1266825"/>
        </a:xfrm>
        <a:prstGeom prst="rect">
          <a:avLst/>
        </a:prstGeom>
        <a:noFill/>
      </xdr:spPr>
    </xdr:pic>
    <xdr:clientData fLocksWithSheet="0"/>
  </xdr:twoCellAnchor>
  <xdr:twoCellAnchor>
    <xdr:from>
      <xdr:col>0</xdr:col>
      <xdr:colOff>0</xdr:colOff>
      <xdr:row>0</xdr:row>
      <xdr:rowOff>0</xdr:rowOff>
    </xdr:from>
    <xdr:to>
      <xdr:col>10</xdr:col>
      <xdr:colOff>381000</xdr:colOff>
      <xdr:row>17</xdr:row>
      <xdr:rowOff>76200</xdr:rowOff>
    </xdr:to>
    <xdr:sp macro="" textlink="">
      <xdr:nvSpPr>
        <xdr:cNvPr id="13314"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304800</xdr:colOff>
      <xdr:row>0</xdr:row>
      <xdr:rowOff>114300</xdr:rowOff>
    </xdr:from>
    <xdr:to>
      <xdr:col>1</xdr:col>
      <xdr:colOff>0</xdr:colOff>
      <xdr:row>2</xdr:row>
      <xdr:rowOff>457200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95325" cy="1266825"/>
        </a:xfrm>
        <a:prstGeom prst="rect">
          <a:avLst/>
        </a:prstGeom>
        <a:noFill/>
      </xdr:spPr>
    </xdr:pic>
    <xdr:clientData fLocksWithSheet="0"/>
  </xdr:twoCellAnchor>
  <xdr:twoCellAnchor>
    <xdr:from>
      <xdr:col>0</xdr:col>
      <xdr:colOff>0</xdr:colOff>
      <xdr:row>0</xdr:row>
      <xdr:rowOff>0</xdr:rowOff>
    </xdr:from>
    <xdr:to>
      <xdr:col>6</xdr:col>
      <xdr:colOff>1162050</xdr:colOff>
      <xdr:row>15</xdr:row>
      <xdr:rowOff>428625</xdr:rowOff>
    </xdr:to>
    <xdr:sp macro="" textlink="">
      <xdr:nvSpPr>
        <xdr:cNvPr id="14339"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1</xdr:row>
      <xdr:rowOff>38100</xdr:rowOff>
    </xdr:from>
    <xdr:to>
      <xdr:col>0</xdr:col>
      <xdr:colOff>723900</xdr:colOff>
      <xdr:row>1</xdr:row>
      <xdr:rowOff>571500</xdr:rowOff>
    </xdr:to>
    <xdr:pic>
      <xdr:nvPicPr>
        <xdr:cNvPr id="2" name="image00.png" title="Imagen"/>
        <xdr:cNvPicPr preferRelativeResize="0"/>
      </xdr:nvPicPr>
      <xdr:blipFill>
        <a:blip xmlns:r="http://schemas.openxmlformats.org/officeDocument/2006/relationships" r:embed="rId1" cstate="print"/>
        <a:stretch>
          <a:fillRect/>
        </a:stretch>
      </xdr:blipFill>
      <xdr:spPr>
        <a:xfrm>
          <a:off x="171450" y="57150"/>
          <a:ext cx="552450" cy="533400"/>
        </a:xfrm>
        <a:prstGeom prst="rect">
          <a:avLst/>
        </a:prstGeom>
        <a:noFill/>
      </xdr:spPr>
    </xdr:pic>
    <xdr:clientData fLocksWithSheet="0"/>
  </xdr:twoCellAnchor>
  <xdr:twoCellAnchor>
    <xdr:from>
      <xdr:col>0</xdr:col>
      <xdr:colOff>0</xdr:colOff>
      <xdr:row>0</xdr:row>
      <xdr:rowOff>0</xdr:rowOff>
    </xdr:from>
    <xdr:to>
      <xdr:col>8</xdr:col>
      <xdr:colOff>209550</xdr:colOff>
      <xdr:row>10</xdr:row>
      <xdr:rowOff>314325</xdr:rowOff>
    </xdr:to>
    <xdr:sp macro="" textlink="">
      <xdr:nvSpPr>
        <xdr:cNvPr id="3077" name="Rectangle 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38100</xdr:rowOff>
    </xdr:from>
    <xdr:to>
      <xdr:col>0</xdr:col>
      <xdr:colOff>762000</xdr:colOff>
      <xdr:row>1</xdr:row>
      <xdr:rowOff>304800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85800" cy="571500"/>
        </a:xfrm>
        <a:prstGeom prst="rect">
          <a:avLst/>
        </a:prstGeom>
        <a:noFill/>
      </xdr:spPr>
    </xdr:pic>
    <xdr:clientData fLocksWithSheet="0"/>
  </xdr:twoCellAnchor>
  <xdr:twoCellAnchor>
    <xdr:from>
      <xdr:col>0</xdr:col>
      <xdr:colOff>0</xdr:colOff>
      <xdr:row>0</xdr:row>
      <xdr:rowOff>0</xdr:rowOff>
    </xdr:from>
    <xdr:to>
      <xdr:col>18</xdr:col>
      <xdr:colOff>0</xdr:colOff>
      <xdr:row>18</xdr:row>
      <xdr:rowOff>295275</xdr:rowOff>
    </xdr:to>
    <xdr:sp macro="" textlink="">
      <xdr:nvSpPr>
        <xdr:cNvPr id="1034" name="Rectangle 10"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209550</xdr:rowOff>
    </xdr:from>
    <xdr:to>
      <xdr:col>0</xdr:col>
      <xdr:colOff>733425</xdr:colOff>
      <xdr:row>1</xdr:row>
      <xdr:rowOff>285750</xdr:rowOff>
    </xdr:to>
    <xdr:pic>
      <xdr:nvPicPr>
        <xdr:cNvPr id="2" name="image00.png" title="Imagen"/>
        <xdr:cNvPicPr preferRelativeResize="0"/>
      </xdr:nvPicPr>
      <xdr:blipFill>
        <a:blip xmlns:r="http://schemas.openxmlformats.org/officeDocument/2006/relationships" r:embed="rId1" cstate="print"/>
        <a:stretch>
          <a:fillRect/>
        </a:stretch>
      </xdr:blipFill>
      <xdr:spPr>
        <a:xfrm>
          <a:off x="0" y="0"/>
          <a:ext cx="685800" cy="904875"/>
        </a:xfrm>
        <a:prstGeom prst="rect">
          <a:avLst/>
        </a:prstGeom>
        <a:noFill/>
      </xdr:spPr>
    </xdr:pic>
    <xdr:clientData fLocksWithSheet="0"/>
  </xdr:twoCellAnchor>
  <xdr:twoCellAnchor>
    <xdr:from>
      <xdr:col>0</xdr:col>
      <xdr:colOff>0</xdr:colOff>
      <xdr:row>0</xdr:row>
      <xdr:rowOff>0</xdr:rowOff>
    </xdr:from>
    <xdr:to>
      <xdr:col>16</xdr:col>
      <xdr:colOff>257175</xdr:colOff>
      <xdr:row>15</xdr:row>
      <xdr:rowOff>314325</xdr:rowOff>
    </xdr:to>
    <xdr:sp macro="" textlink="">
      <xdr:nvSpPr>
        <xdr:cNvPr id="2051"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152400</xdr:rowOff>
    </xdr:from>
    <xdr:to>
      <xdr:col>1</xdr:col>
      <xdr:colOff>57150</xdr:colOff>
      <xdr:row>1</xdr:row>
      <xdr:rowOff>419100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28650" cy="1095375"/>
        </a:xfrm>
        <a:prstGeom prst="rect">
          <a:avLst/>
        </a:prstGeom>
        <a:noFill/>
      </xdr:spPr>
    </xdr:pic>
    <xdr:clientData fLocksWithSheet="0"/>
  </xdr:twoCellAnchor>
  <xdr:twoCellAnchor>
    <xdr:from>
      <xdr:col>0</xdr:col>
      <xdr:colOff>0</xdr:colOff>
      <xdr:row>0</xdr:row>
      <xdr:rowOff>0</xdr:rowOff>
    </xdr:from>
    <xdr:to>
      <xdr:col>12</xdr:col>
      <xdr:colOff>314325</xdr:colOff>
      <xdr:row>13</xdr:row>
      <xdr:rowOff>266700</xdr:rowOff>
    </xdr:to>
    <xdr:sp macro="" textlink="">
      <xdr:nvSpPr>
        <xdr:cNvPr id="4102" name="Rectangle 6"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0</xdr:row>
      <xdr:rowOff>152400</xdr:rowOff>
    </xdr:from>
    <xdr:to>
      <xdr:col>1</xdr:col>
      <xdr:colOff>57150</xdr:colOff>
      <xdr:row>1</xdr:row>
      <xdr:rowOff>419100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28650" cy="1095375"/>
        </a:xfrm>
        <a:prstGeom prst="rect">
          <a:avLst/>
        </a:prstGeom>
        <a:noFill/>
      </xdr:spPr>
    </xdr:pic>
    <xdr:clientData fLocksWithSheet="0"/>
  </xdr:twoCellAnchor>
  <xdr:twoCellAnchor>
    <xdr:from>
      <xdr:col>0</xdr:col>
      <xdr:colOff>0</xdr:colOff>
      <xdr:row>0</xdr:row>
      <xdr:rowOff>0</xdr:rowOff>
    </xdr:from>
    <xdr:to>
      <xdr:col>16</xdr:col>
      <xdr:colOff>219075</xdr:colOff>
      <xdr:row>29</xdr:row>
      <xdr:rowOff>76200</xdr:rowOff>
    </xdr:to>
    <xdr:sp macro="" textlink="">
      <xdr:nvSpPr>
        <xdr:cNvPr id="6149" name="Rectangle 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0</xdr:row>
      <xdr:rowOff>152400</xdr:rowOff>
    </xdr:from>
    <xdr:to>
      <xdr:col>1</xdr:col>
      <xdr:colOff>57150</xdr:colOff>
      <xdr:row>1</xdr:row>
      <xdr:rowOff>419100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28650" cy="1095375"/>
        </a:xfrm>
        <a:prstGeom prst="rect">
          <a:avLst/>
        </a:prstGeom>
        <a:noFill/>
      </xdr:spPr>
    </xdr:pic>
    <xdr:clientData fLocksWithSheet="0"/>
  </xdr:twoCellAnchor>
  <xdr:twoCellAnchor>
    <xdr:from>
      <xdr:col>0</xdr:col>
      <xdr:colOff>0</xdr:colOff>
      <xdr:row>0</xdr:row>
      <xdr:rowOff>0</xdr:rowOff>
    </xdr:from>
    <xdr:to>
      <xdr:col>12</xdr:col>
      <xdr:colOff>0</xdr:colOff>
      <xdr:row>11</xdr:row>
      <xdr:rowOff>1819275</xdr:rowOff>
    </xdr:to>
    <xdr:sp macro="" textlink="">
      <xdr:nvSpPr>
        <xdr:cNvPr id="5125" name="Rectangle 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190500</xdr:colOff>
      <xdr:row>0</xdr:row>
      <xdr:rowOff>152400</xdr:rowOff>
    </xdr:from>
    <xdr:to>
      <xdr:col>1</xdr:col>
      <xdr:colOff>57150</xdr:colOff>
      <xdr:row>1</xdr:row>
      <xdr:rowOff>419100</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628650" cy="1095375"/>
        </a:xfrm>
        <a:prstGeom prst="rect">
          <a:avLst/>
        </a:prstGeom>
        <a:noFill/>
      </xdr:spPr>
    </xdr:pic>
    <xdr:clientData fLocksWithSheet="0"/>
  </xdr:twoCellAnchor>
  <xdr:twoCellAnchor>
    <xdr:from>
      <xdr:col>0</xdr:col>
      <xdr:colOff>0</xdr:colOff>
      <xdr:row>0</xdr:row>
      <xdr:rowOff>0</xdr:rowOff>
    </xdr:from>
    <xdr:to>
      <xdr:col>18</xdr:col>
      <xdr:colOff>276225</xdr:colOff>
      <xdr:row>27</xdr:row>
      <xdr:rowOff>361950</xdr:rowOff>
    </xdr:to>
    <xdr:sp macro="" textlink="">
      <xdr:nvSpPr>
        <xdr:cNvPr id="7171"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0</xdr:row>
      <xdr:rowOff>209550</xdr:rowOff>
    </xdr:from>
    <xdr:to>
      <xdr:col>0</xdr:col>
      <xdr:colOff>742950</xdr:colOff>
      <xdr:row>1</xdr:row>
      <xdr:rowOff>228600</xdr:rowOff>
    </xdr:to>
    <xdr:pic>
      <xdr:nvPicPr>
        <xdr:cNvPr id="2" name="image00.png" title="Imagen"/>
        <xdr:cNvPicPr preferRelativeResize="0"/>
      </xdr:nvPicPr>
      <xdr:blipFill>
        <a:blip xmlns:r="http://schemas.openxmlformats.org/officeDocument/2006/relationships" r:embed="rId1" cstate="print"/>
        <a:stretch>
          <a:fillRect/>
        </a:stretch>
      </xdr:blipFill>
      <xdr:spPr>
        <a:xfrm>
          <a:off x="0" y="0"/>
          <a:ext cx="666750" cy="847725"/>
        </a:xfrm>
        <a:prstGeom prst="rect">
          <a:avLst/>
        </a:prstGeom>
        <a:noFill/>
      </xdr:spPr>
    </xdr:pic>
    <xdr:clientData fLocksWithSheet="0"/>
  </xdr:twoCellAnchor>
  <xdr:twoCellAnchor>
    <xdr:from>
      <xdr:col>0</xdr:col>
      <xdr:colOff>0</xdr:colOff>
      <xdr:row>0</xdr:row>
      <xdr:rowOff>0</xdr:rowOff>
    </xdr:from>
    <xdr:to>
      <xdr:col>18</xdr:col>
      <xdr:colOff>161925</xdr:colOff>
      <xdr:row>16</xdr:row>
      <xdr:rowOff>9525</xdr:rowOff>
    </xdr:to>
    <xdr:sp macro="" textlink="">
      <xdr:nvSpPr>
        <xdr:cNvPr id="8195" name="Rectangle 3"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8" workbookViewId="0"/>
  </sheetViews>
  <sheetFormatPr baseColWidth="10" defaultColWidth="15.140625" defaultRowHeight="15" customHeight="1"/>
  <cols>
    <col min="1" max="1" width="1.28515625" customWidth="1"/>
    <col min="2" max="2" width="13.42578125" customWidth="1"/>
    <col min="3" max="5" width="6.5703125" customWidth="1"/>
    <col min="6" max="6" width="9" customWidth="1"/>
    <col min="7" max="7" width="7.5703125" customWidth="1"/>
    <col min="8" max="10" width="6.5703125" customWidth="1"/>
    <col min="11" max="11" width="10.85546875" customWidth="1"/>
    <col min="12" max="12" width="7.42578125" customWidth="1"/>
    <col min="13" max="20" width="6.5703125" customWidth="1"/>
    <col min="21" max="21" width="5.7109375" customWidth="1"/>
    <col min="22" max="26" width="13.28515625" customWidth="1"/>
  </cols>
  <sheetData>
    <row r="1" spans="1:26" ht="14.25" customHeight="1">
      <c r="A1" s="1"/>
      <c r="B1" s="1"/>
      <c r="C1" s="1"/>
      <c r="D1" s="1"/>
      <c r="E1" s="1"/>
      <c r="F1" s="1"/>
      <c r="G1" s="1"/>
      <c r="H1" s="1"/>
      <c r="I1" s="1"/>
      <c r="J1" s="1"/>
      <c r="K1" s="1"/>
      <c r="L1" s="1"/>
      <c r="M1" s="2"/>
      <c r="N1" s="3"/>
      <c r="O1" s="3"/>
      <c r="P1" s="5"/>
      <c r="Q1" s="5"/>
      <c r="R1" s="5"/>
      <c r="S1" s="5"/>
      <c r="T1" s="5"/>
      <c r="U1" s="5"/>
      <c r="V1" s="5"/>
      <c r="W1" s="5"/>
      <c r="X1" s="5"/>
      <c r="Y1" s="5"/>
      <c r="Z1" s="5"/>
    </row>
    <row r="2" spans="1:26" ht="56.25" customHeight="1">
      <c r="A2" s="2"/>
      <c r="B2" s="159"/>
      <c r="C2" s="156" t="s">
        <v>1</v>
      </c>
      <c r="D2" s="157"/>
      <c r="E2" s="157"/>
      <c r="F2" s="157"/>
      <c r="G2" s="157"/>
      <c r="H2" s="157"/>
      <c r="I2" s="157"/>
      <c r="J2" s="157"/>
      <c r="K2" s="158"/>
      <c r="L2" s="2"/>
      <c r="M2" s="2"/>
      <c r="N2" s="3"/>
      <c r="O2" s="3"/>
      <c r="P2" s="5"/>
      <c r="Q2" s="5"/>
      <c r="R2" s="5"/>
      <c r="S2" s="5"/>
      <c r="T2" s="5"/>
      <c r="U2" s="5"/>
      <c r="V2" s="5"/>
      <c r="W2" s="5"/>
      <c r="X2" s="5"/>
      <c r="Y2" s="5"/>
      <c r="Z2" s="5"/>
    </row>
    <row r="3" spans="1:26" ht="51" customHeight="1">
      <c r="A3" s="2"/>
      <c r="B3" s="160"/>
      <c r="C3" s="153" t="s">
        <v>4</v>
      </c>
      <c r="D3" s="154"/>
      <c r="E3" s="154"/>
      <c r="F3" s="154"/>
      <c r="G3" s="154"/>
      <c r="H3" s="154"/>
      <c r="I3" s="154"/>
      <c r="J3" s="154"/>
      <c r="K3" s="155"/>
      <c r="L3" s="2"/>
      <c r="M3" s="2"/>
      <c r="N3" s="3"/>
      <c r="O3" s="3"/>
      <c r="P3" s="5"/>
      <c r="Q3" s="5"/>
      <c r="R3" s="5"/>
      <c r="S3" s="5"/>
      <c r="T3" s="5"/>
      <c r="U3" s="5"/>
      <c r="V3" s="5"/>
      <c r="W3" s="5"/>
      <c r="X3" s="5"/>
      <c r="Y3" s="5"/>
      <c r="Z3" s="5"/>
    </row>
    <row r="4" spans="1:26" ht="8.25" customHeight="1">
      <c r="A4" s="150"/>
      <c r="B4" s="139"/>
      <c r="C4" s="139"/>
      <c r="D4" s="139"/>
      <c r="E4" s="139"/>
      <c r="F4" s="139"/>
      <c r="G4" s="139"/>
      <c r="H4" s="139"/>
      <c r="I4" s="139"/>
      <c r="J4" s="139"/>
      <c r="K4" s="139"/>
      <c r="L4" s="139"/>
      <c r="M4" s="2"/>
      <c r="N4" s="3"/>
      <c r="O4" s="3"/>
      <c r="P4" s="5"/>
      <c r="Q4" s="5"/>
      <c r="R4" s="5"/>
      <c r="S4" s="5"/>
      <c r="T4" s="5"/>
      <c r="U4" s="5"/>
      <c r="V4" s="5"/>
      <c r="W4" s="5"/>
      <c r="X4" s="5"/>
      <c r="Y4" s="5"/>
      <c r="Z4" s="5"/>
    </row>
    <row r="5" spans="1:26" ht="17.25" customHeight="1">
      <c r="A5" s="2"/>
      <c r="B5" s="13" t="s">
        <v>7</v>
      </c>
      <c r="C5" s="146" t="s">
        <v>16</v>
      </c>
      <c r="D5" s="147"/>
      <c r="E5" s="147"/>
      <c r="F5" s="149"/>
      <c r="G5" s="17" t="s">
        <v>21</v>
      </c>
      <c r="H5" s="146" t="s">
        <v>23</v>
      </c>
      <c r="I5" s="147"/>
      <c r="J5" s="147"/>
      <c r="K5" s="148"/>
      <c r="L5" s="2"/>
      <c r="M5" s="2"/>
      <c r="N5" s="3"/>
      <c r="O5" s="3"/>
      <c r="P5" s="5"/>
      <c r="Q5" s="5"/>
      <c r="R5" s="5"/>
      <c r="S5" s="5"/>
      <c r="T5" s="5"/>
      <c r="U5" s="5"/>
      <c r="V5" s="5"/>
      <c r="W5" s="5"/>
      <c r="X5" s="5"/>
      <c r="Y5" s="5"/>
      <c r="Z5" s="5"/>
    </row>
    <row r="6" spans="1:26" ht="7.5" customHeight="1">
      <c r="A6" s="150"/>
      <c r="B6" s="139"/>
      <c r="C6" s="139"/>
      <c r="D6" s="139"/>
      <c r="E6" s="139"/>
      <c r="F6" s="139"/>
      <c r="G6" s="139"/>
      <c r="H6" s="139"/>
      <c r="I6" s="139"/>
      <c r="J6" s="139"/>
      <c r="K6" s="139"/>
      <c r="L6" s="139"/>
      <c r="M6" s="2"/>
      <c r="N6" s="3"/>
      <c r="O6" s="3"/>
      <c r="P6" s="5"/>
      <c r="Q6" s="5"/>
      <c r="R6" s="5"/>
      <c r="S6" s="5"/>
      <c r="T6" s="5"/>
      <c r="U6" s="5"/>
      <c r="V6" s="5"/>
      <c r="W6" s="5"/>
      <c r="X6" s="5"/>
      <c r="Y6" s="5"/>
      <c r="Z6" s="5"/>
    </row>
    <row r="7" spans="1:26" ht="59.25" customHeight="1">
      <c r="A7" s="2"/>
      <c r="B7" s="152" t="s">
        <v>27</v>
      </c>
      <c r="C7" s="149"/>
      <c r="D7" s="146" t="s">
        <v>29</v>
      </c>
      <c r="E7" s="147"/>
      <c r="F7" s="147"/>
      <c r="G7" s="147"/>
      <c r="H7" s="147"/>
      <c r="I7" s="149"/>
      <c r="J7" s="23" t="s">
        <v>30</v>
      </c>
      <c r="K7" s="25">
        <v>42422</v>
      </c>
      <c r="L7" s="2"/>
      <c r="M7" s="2"/>
      <c r="N7" s="3"/>
      <c r="O7" s="3"/>
      <c r="P7" s="5"/>
      <c r="Q7" s="5"/>
      <c r="R7" s="5"/>
      <c r="S7" s="5"/>
      <c r="T7" s="5"/>
      <c r="U7" s="5"/>
      <c r="V7" s="5"/>
      <c r="W7" s="5"/>
      <c r="X7" s="5"/>
      <c r="Y7" s="5"/>
      <c r="Z7" s="5"/>
    </row>
    <row r="8" spans="1:26" ht="15.75" customHeight="1">
      <c r="A8" s="150"/>
      <c r="B8" s="139"/>
      <c r="C8" s="139"/>
      <c r="D8" s="139"/>
      <c r="E8" s="139"/>
      <c r="F8" s="139"/>
      <c r="G8" s="139"/>
      <c r="H8" s="139"/>
      <c r="I8" s="139"/>
      <c r="J8" s="139"/>
      <c r="K8" s="139"/>
      <c r="L8" s="139"/>
      <c r="M8" s="2"/>
      <c r="N8" s="3"/>
      <c r="O8" s="3"/>
      <c r="P8" s="5"/>
      <c r="Q8" s="5"/>
      <c r="R8" s="5"/>
      <c r="S8" s="5"/>
      <c r="T8" s="5"/>
      <c r="U8" s="5"/>
      <c r="V8" s="5"/>
      <c r="W8" s="5"/>
      <c r="X8" s="5"/>
      <c r="Y8" s="5"/>
      <c r="Z8" s="5"/>
    </row>
    <row r="9" spans="1:26" ht="33" customHeight="1">
      <c r="A9" s="2"/>
      <c r="B9" s="151" t="s">
        <v>33</v>
      </c>
      <c r="C9" s="147"/>
      <c r="D9" s="147"/>
      <c r="E9" s="147"/>
      <c r="F9" s="147"/>
      <c r="G9" s="147"/>
      <c r="H9" s="147"/>
      <c r="I9" s="147"/>
      <c r="J9" s="147"/>
      <c r="K9" s="148"/>
      <c r="L9" s="2"/>
      <c r="M9" s="2"/>
      <c r="N9" s="3"/>
      <c r="O9" s="3"/>
      <c r="P9" s="5"/>
      <c r="Q9" s="5"/>
      <c r="R9" s="5"/>
      <c r="S9" s="5"/>
      <c r="T9" s="5"/>
      <c r="U9" s="5"/>
      <c r="V9" s="5"/>
      <c r="W9" s="5"/>
      <c r="X9" s="5"/>
      <c r="Y9" s="5"/>
      <c r="Z9" s="5"/>
    </row>
    <row r="10" spans="1:26" ht="124.5" customHeight="1">
      <c r="A10" s="2"/>
      <c r="B10" s="143" t="s">
        <v>36</v>
      </c>
      <c r="C10" s="141"/>
      <c r="D10" s="141"/>
      <c r="E10" s="141"/>
      <c r="F10" s="141"/>
      <c r="G10" s="141"/>
      <c r="H10" s="141"/>
      <c r="I10" s="141"/>
      <c r="J10" s="141"/>
      <c r="K10" s="142"/>
      <c r="L10" s="2"/>
      <c r="M10" s="2"/>
      <c r="N10" s="3"/>
      <c r="O10" s="3"/>
      <c r="P10" s="5"/>
      <c r="Q10" s="5"/>
      <c r="R10" s="5"/>
      <c r="S10" s="5"/>
      <c r="T10" s="5"/>
      <c r="U10" s="5"/>
      <c r="V10" s="5"/>
      <c r="W10" s="5"/>
      <c r="X10" s="5"/>
      <c r="Y10" s="5"/>
      <c r="Z10" s="5"/>
    </row>
    <row r="11" spans="1:26" ht="52.5" customHeight="1">
      <c r="A11" s="2"/>
      <c r="B11" s="143" t="s">
        <v>38</v>
      </c>
      <c r="C11" s="141"/>
      <c r="D11" s="141"/>
      <c r="E11" s="141"/>
      <c r="F11" s="141"/>
      <c r="G11" s="141"/>
      <c r="H11" s="141"/>
      <c r="I11" s="141"/>
      <c r="J11" s="141"/>
      <c r="K11" s="142"/>
      <c r="L11" s="2"/>
      <c r="M11" s="2"/>
      <c r="N11" s="3"/>
      <c r="O11" s="3"/>
      <c r="P11" s="5"/>
      <c r="Q11" s="5"/>
      <c r="R11" s="5"/>
      <c r="S11" s="5"/>
      <c r="T11" s="5"/>
      <c r="U11" s="5"/>
      <c r="V11" s="5"/>
      <c r="W11" s="5"/>
      <c r="X11" s="5"/>
      <c r="Y11" s="5"/>
      <c r="Z11" s="5"/>
    </row>
    <row r="12" spans="1:26" ht="26.25" customHeight="1">
      <c r="A12" s="2"/>
      <c r="B12" s="143" t="s">
        <v>42</v>
      </c>
      <c r="C12" s="141"/>
      <c r="D12" s="141"/>
      <c r="E12" s="141"/>
      <c r="F12" s="141"/>
      <c r="G12" s="141"/>
      <c r="H12" s="141"/>
      <c r="I12" s="141"/>
      <c r="J12" s="141"/>
      <c r="K12" s="142"/>
      <c r="L12" s="2"/>
      <c r="M12" s="2"/>
      <c r="N12" s="3"/>
      <c r="O12" s="3"/>
      <c r="P12" s="5"/>
      <c r="Q12" s="5"/>
      <c r="R12" s="5"/>
      <c r="S12" s="5"/>
      <c r="T12" s="5"/>
      <c r="U12" s="5"/>
      <c r="V12" s="5"/>
      <c r="W12" s="5"/>
      <c r="X12" s="5"/>
      <c r="Y12" s="5"/>
      <c r="Z12" s="5"/>
    </row>
    <row r="13" spans="1:26" ht="19.5" customHeight="1">
      <c r="A13" s="35"/>
      <c r="B13" s="143" t="s">
        <v>48</v>
      </c>
      <c r="C13" s="141"/>
      <c r="D13" s="141"/>
      <c r="E13" s="141"/>
      <c r="F13" s="141"/>
      <c r="G13" s="141"/>
      <c r="H13" s="141"/>
      <c r="I13" s="141"/>
      <c r="J13" s="141"/>
      <c r="K13" s="142"/>
      <c r="L13" s="35"/>
      <c r="M13" s="35"/>
      <c r="N13" s="3"/>
      <c r="O13" s="3"/>
      <c r="P13" s="5"/>
      <c r="Q13" s="5"/>
      <c r="R13" s="5"/>
      <c r="S13" s="5"/>
      <c r="T13" s="5"/>
      <c r="U13" s="5"/>
      <c r="V13" s="5"/>
      <c r="W13" s="5"/>
      <c r="X13" s="5"/>
      <c r="Y13" s="5"/>
      <c r="Z13" s="5"/>
    </row>
    <row r="14" spans="1:26" ht="20.25" customHeight="1">
      <c r="A14" s="35"/>
      <c r="B14" s="143" t="s">
        <v>50</v>
      </c>
      <c r="C14" s="141"/>
      <c r="D14" s="141"/>
      <c r="E14" s="141"/>
      <c r="F14" s="141"/>
      <c r="G14" s="141"/>
      <c r="H14" s="141"/>
      <c r="I14" s="141"/>
      <c r="J14" s="141"/>
      <c r="K14" s="142"/>
      <c r="L14" s="35"/>
      <c r="M14" s="35"/>
      <c r="N14" s="3"/>
      <c r="O14" s="3"/>
      <c r="P14" s="5"/>
      <c r="Q14" s="5"/>
      <c r="R14" s="5"/>
      <c r="S14" s="5"/>
      <c r="T14" s="5"/>
      <c r="U14" s="5"/>
      <c r="V14" s="5"/>
      <c r="W14" s="5"/>
      <c r="X14" s="5"/>
      <c r="Y14" s="5"/>
      <c r="Z14" s="5"/>
    </row>
    <row r="15" spans="1:26" ht="31.5" customHeight="1">
      <c r="A15" s="2"/>
      <c r="B15" s="143" t="s">
        <v>53</v>
      </c>
      <c r="C15" s="141"/>
      <c r="D15" s="141"/>
      <c r="E15" s="141"/>
      <c r="F15" s="141"/>
      <c r="G15" s="141"/>
      <c r="H15" s="141"/>
      <c r="I15" s="141"/>
      <c r="J15" s="141"/>
      <c r="K15" s="142"/>
      <c r="L15" s="2"/>
      <c r="M15" s="2"/>
      <c r="N15" s="3"/>
      <c r="O15" s="3"/>
      <c r="P15" s="5"/>
      <c r="Q15" s="5"/>
      <c r="R15" s="5"/>
      <c r="S15" s="5"/>
      <c r="T15" s="5"/>
      <c r="U15" s="5"/>
      <c r="V15" s="5"/>
      <c r="W15" s="5"/>
      <c r="X15" s="5"/>
      <c r="Y15" s="5"/>
      <c r="Z15" s="5"/>
    </row>
    <row r="16" spans="1:26" ht="9" customHeight="1">
      <c r="A16" s="2"/>
      <c r="B16" s="2"/>
      <c r="C16" s="2"/>
      <c r="D16" s="2"/>
      <c r="E16" s="2"/>
      <c r="F16" s="2"/>
      <c r="G16" s="2"/>
      <c r="H16" s="2"/>
      <c r="I16" s="2"/>
      <c r="J16" s="2"/>
      <c r="K16" s="2"/>
      <c r="L16" s="2"/>
      <c r="M16" s="2"/>
      <c r="N16" s="3"/>
      <c r="O16" s="3"/>
      <c r="P16" s="5"/>
      <c r="Q16" s="5"/>
      <c r="R16" s="5"/>
      <c r="S16" s="5"/>
      <c r="T16" s="5"/>
      <c r="U16" s="5"/>
      <c r="V16" s="5"/>
      <c r="W16" s="5"/>
      <c r="X16" s="5"/>
      <c r="Y16" s="5"/>
      <c r="Z16" s="5"/>
    </row>
    <row r="17" spans="1:26" ht="18.75" customHeight="1">
      <c r="A17" s="2"/>
      <c r="B17" s="145" t="s">
        <v>60</v>
      </c>
      <c r="C17" s="141"/>
      <c r="D17" s="141"/>
      <c r="E17" s="141"/>
      <c r="F17" s="141"/>
      <c r="G17" s="141"/>
      <c r="H17" s="141"/>
      <c r="I17" s="141"/>
      <c r="J17" s="141"/>
      <c r="K17" s="142"/>
      <c r="L17" s="2"/>
      <c r="M17" s="2"/>
      <c r="N17" s="3"/>
      <c r="O17" s="3"/>
      <c r="P17" s="5"/>
      <c r="Q17" s="5"/>
      <c r="R17" s="5"/>
      <c r="S17" s="5"/>
      <c r="T17" s="5"/>
      <c r="U17" s="5"/>
      <c r="V17" s="5"/>
      <c r="W17" s="5"/>
      <c r="X17" s="5"/>
      <c r="Y17" s="5"/>
      <c r="Z17" s="5"/>
    </row>
    <row r="18" spans="1:26" ht="15.75" customHeight="1">
      <c r="A18" s="2"/>
      <c r="B18" s="38" t="s">
        <v>62</v>
      </c>
      <c r="C18" s="144" t="s">
        <v>63</v>
      </c>
      <c r="D18" s="141"/>
      <c r="E18" s="141"/>
      <c r="F18" s="141"/>
      <c r="G18" s="141"/>
      <c r="H18" s="141"/>
      <c r="I18" s="141"/>
      <c r="J18" s="141"/>
      <c r="K18" s="142"/>
      <c r="L18" s="2"/>
      <c r="M18" s="2"/>
      <c r="N18" s="3"/>
      <c r="O18" s="3"/>
      <c r="P18" s="5"/>
      <c r="Q18" s="5"/>
      <c r="R18" s="5"/>
      <c r="S18" s="5"/>
      <c r="T18" s="5"/>
      <c r="U18" s="5"/>
      <c r="V18" s="5"/>
      <c r="W18" s="5"/>
      <c r="X18" s="5"/>
      <c r="Y18" s="5"/>
      <c r="Z18" s="5"/>
    </row>
    <row r="19" spans="1:26" ht="51" customHeight="1">
      <c r="A19" s="2"/>
      <c r="B19" s="46" t="s">
        <v>6</v>
      </c>
      <c r="C19" s="143" t="s">
        <v>91</v>
      </c>
      <c r="D19" s="141"/>
      <c r="E19" s="141"/>
      <c r="F19" s="141"/>
      <c r="G19" s="141"/>
      <c r="H19" s="141"/>
      <c r="I19" s="141"/>
      <c r="J19" s="141"/>
      <c r="K19" s="142"/>
      <c r="L19" s="2"/>
      <c r="M19" s="2"/>
      <c r="N19" s="3"/>
      <c r="O19" s="3"/>
      <c r="P19" s="5"/>
      <c r="Q19" s="5"/>
      <c r="R19" s="5"/>
      <c r="S19" s="5"/>
      <c r="T19" s="5"/>
      <c r="U19" s="5"/>
      <c r="V19" s="5"/>
      <c r="W19" s="5"/>
      <c r="X19" s="5"/>
      <c r="Y19" s="5"/>
      <c r="Z19" s="5"/>
    </row>
    <row r="20" spans="1:26" ht="51.75" customHeight="1">
      <c r="A20" s="2"/>
      <c r="B20" s="49" t="s">
        <v>92</v>
      </c>
      <c r="C20" s="140" t="s">
        <v>95</v>
      </c>
      <c r="D20" s="141"/>
      <c r="E20" s="141"/>
      <c r="F20" s="141"/>
      <c r="G20" s="141"/>
      <c r="H20" s="141"/>
      <c r="I20" s="141"/>
      <c r="J20" s="141"/>
      <c r="K20" s="142"/>
      <c r="L20" s="2"/>
      <c r="M20" s="2"/>
      <c r="N20" s="3"/>
      <c r="O20" s="3"/>
      <c r="P20" s="5"/>
      <c r="Q20" s="5"/>
      <c r="R20" s="5"/>
      <c r="S20" s="5"/>
      <c r="T20" s="5"/>
      <c r="U20" s="5"/>
      <c r="V20" s="5"/>
      <c r="W20" s="5"/>
      <c r="X20" s="5"/>
      <c r="Y20" s="5"/>
      <c r="Z20" s="5"/>
    </row>
    <row r="21" spans="1:26" ht="104.25" customHeight="1">
      <c r="A21" s="2"/>
      <c r="B21" s="49" t="s">
        <v>96</v>
      </c>
      <c r="C21" s="140" t="s">
        <v>97</v>
      </c>
      <c r="D21" s="141"/>
      <c r="E21" s="141"/>
      <c r="F21" s="141"/>
      <c r="G21" s="141"/>
      <c r="H21" s="141"/>
      <c r="I21" s="141"/>
      <c r="J21" s="141"/>
      <c r="K21" s="142"/>
      <c r="L21" s="2"/>
      <c r="M21" s="2"/>
      <c r="N21" s="3"/>
      <c r="O21" s="3"/>
      <c r="P21" s="5"/>
      <c r="Q21" s="5"/>
      <c r="R21" s="5"/>
      <c r="S21" s="5"/>
      <c r="T21" s="5"/>
      <c r="U21" s="5"/>
      <c r="V21" s="5"/>
      <c r="W21" s="5"/>
      <c r="X21" s="5"/>
      <c r="Y21" s="5"/>
      <c r="Z21" s="5"/>
    </row>
    <row r="22" spans="1:26" ht="12" customHeight="1">
      <c r="A22" s="2"/>
      <c r="B22" s="138"/>
      <c r="C22" s="139"/>
      <c r="D22" s="139"/>
      <c r="E22" s="139"/>
      <c r="F22" s="139"/>
      <c r="G22" s="139"/>
      <c r="H22" s="139"/>
      <c r="I22" s="139"/>
      <c r="J22" s="139"/>
      <c r="K22" s="139"/>
      <c r="L22" s="2"/>
      <c r="M22" s="2"/>
      <c r="N22" s="3"/>
      <c r="O22" s="3"/>
      <c r="P22" s="5"/>
      <c r="Q22" s="5"/>
      <c r="R22" s="5"/>
      <c r="S22" s="5"/>
      <c r="T22" s="5"/>
      <c r="U22" s="5"/>
      <c r="V22" s="5"/>
      <c r="W22" s="5"/>
      <c r="X22" s="5"/>
      <c r="Y22" s="5"/>
      <c r="Z22" s="5"/>
    </row>
    <row r="23" spans="1:26" ht="32.25" customHeight="1">
      <c r="A23" s="2"/>
      <c r="B23" s="145" t="s">
        <v>99</v>
      </c>
      <c r="C23" s="141"/>
      <c r="D23" s="141"/>
      <c r="E23" s="141"/>
      <c r="F23" s="141"/>
      <c r="G23" s="141"/>
      <c r="H23" s="141"/>
      <c r="I23" s="141"/>
      <c r="J23" s="141"/>
      <c r="K23" s="142"/>
      <c r="L23" s="2"/>
      <c r="M23" s="2"/>
      <c r="N23" s="3"/>
      <c r="O23" s="3"/>
      <c r="P23" s="5"/>
      <c r="Q23" s="5"/>
      <c r="R23" s="5"/>
      <c r="S23" s="5"/>
      <c r="T23" s="5"/>
      <c r="U23" s="5"/>
      <c r="V23" s="5"/>
      <c r="W23" s="5"/>
      <c r="X23" s="5"/>
      <c r="Y23" s="5"/>
      <c r="Z23" s="5"/>
    </row>
    <row r="24" spans="1:26" ht="15.75" customHeight="1">
      <c r="A24" s="2"/>
      <c r="B24" s="38" t="s">
        <v>104</v>
      </c>
      <c r="C24" s="144" t="s">
        <v>63</v>
      </c>
      <c r="D24" s="141"/>
      <c r="E24" s="141"/>
      <c r="F24" s="141"/>
      <c r="G24" s="141"/>
      <c r="H24" s="141"/>
      <c r="I24" s="141"/>
      <c r="J24" s="141"/>
      <c r="K24" s="142"/>
      <c r="L24" s="2"/>
      <c r="M24" s="2"/>
      <c r="N24" s="3"/>
      <c r="O24" s="3"/>
      <c r="P24" s="5"/>
      <c r="Q24" s="5"/>
      <c r="R24" s="5"/>
      <c r="S24" s="5"/>
      <c r="T24" s="5"/>
      <c r="U24" s="5"/>
      <c r="V24" s="5"/>
      <c r="W24" s="5"/>
      <c r="X24" s="5"/>
      <c r="Y24" s="5"/>
      <c r="Z24" s="5"/>
    </row>
    <row r="25" spans="1:26" ht="60.75" customHeight="1">
      <c r="A25" s="2"/>
      <c r="B25" s="46" t="s">
        <v>106</v>
      </c>
      <c r="C25" s="143" t="s">
        <v>107</v>
      </c>
      <c r="D25" s="141"/>
      <c r="E25" s="141"/>
      <c r="F25" s="141"/>
      <c r="G25" s="141"/>
      <c r="H25" s="141"/>
      <c r="I25" s="141"/>
      <c r="J25" s="141"/>
      <c r="K25" s="142"/>
      <c r="L25" s="2"/>
      <c r="M25" s="2"/>
      <c r="N25" s="3"/>
      <c r="O25" s="3"/>
      <c r="P25" s="5"/>
      <c r="Q25" s="5"/>
      <c r="R25" s="5"/>
      <c r="S25" s="5"/>
      <c r="T25" s="5"/>
      <c r="U25" s="5"/>
      <c r="V25" s="5"/>
      <c r="W25" s="5"/>
      <c r="X25" s="5"/>
      <c r="Y25" s="5"/>
      <c r="Z25" s="5"/>
    </row>
    <row r="26" spans="1:26" ht="31.5" customHeight="1">
      <c r="A26" s="2"/>
      <c r="B26" s="46" t="s">
        <v>113</v>
      </c>
      <c r="C26" s="143" t="s">
        <v>114</v>
      </c>
      <c r="D26" s="141"/>
      <c r="E26" s="141"/>
      <c r="F26" s="141"/>
      <c r="G26" s="141"/>
      <c r="H26" s="141"/>
      <c r="I26" s="141"/>
      <c r="J26" s="141"/>
      <c r="K26" s="142"/>
      <c r="L26" s="2"/>
      <c r="M26" s="2"/>
      <c r="N26" s="3"/>
      <c r="O26" s="3"/>
      <c r="P26" s="5"/>
      <c r="Q26" s="5"/>
      <c r="R26" s="5"/>
      <c r="S26" s="5"/>
      <c r="T26" s="5"/>
      <c r="U26" s="5"/>
      <c r="V26" s="5"/>
      <c r="W26" s="5"/>
      <c r="X26" s="5"/>
      <c r="Y26" s="5"/>
      <c r="Z26" s="5"/>
    </row>
    <row r="27" spans="1:26" ht="78.75" customHeight="1">
      <c r="A27" s="2"/>
      <c r="B27" s="46" t="s">
        <v>116</v>
      </c>
      <c r="C27" s="143" t="s">
        <v>117</v>
      </c>
      <c r="D27" s="141"/>
      <c r="E27" s="141"/>
      <c r="F27" s="141"/>
      <c r="G27" s="141"/>
      <c r="H27" s="141"/>
      <c r="I27" s="141"/>
      <c r="J27" s="141"/>
      <c r="K27" s="142"/>
      <c r="L27" s="2"/>
      <c r="M27" s="2"/>
      <c r="N27" s="3"/>
      <c r="O27" s="3"/>
      <c r="P27" s="5"/>
      <c r="Q27" s="5"/>
      <c r="R27" s="5"/>
      <c r="S27" s="5"/>
      <c r="T27" s="5"/>
      <c r="U27" s="5"/>
      <c r="V27" s="5"/>
      <c r="W27" s="5"/>
      <c r="X27" s="5"/>
      <c r="Y27" s="5"/>
      <c r="Z27" s="5"/>
    </row>
    <row r="28" spans="1:26" ht="78.75" customHeight="1">
      <c r="A28" s="2"/>
      <c r="B28" s="46" t="s">
        <v>121</v>
      </c>
      <c r="C28" s="143" t="s">
        <v>122</v>
      </c>
      <c r="D28" s="141"/>
      <c r="E28" s="141"/>
      <c r="F28" s="141"/>
      <c r="G28" s="141"/>
      <c r="H28" s="141"/>
      <c r="I28" s="141"/>
      <c r="J28" s="141"/>
      <c r="K28" s="142"/>
      <c r="L28" s="2"/>
      <c r="M28" s="2"/>
      <c r="N28" s="3"/>
      <c r="O28" s="3"/>
      <c r="P28" s="5"/>
      <c r="Q28" s="5"/>
      <c r="R28" s="5"/>
      <c r="S28" s="5"/>
      <c r="T28" s="5"/>
      <c r="U28" s="5"/>
      <c r="V28" s="5"/>
      <c r="W28" s="5"/>
      <c r="X28" s="5"/>
      <c r="Y28" s="5"/>
      <c r="Z28" s="5"/>
    </row>
    <row r="29" spans="1:26">
      <c r="A29" s="2"/>
      <c r="B29" s="2"/>
      <c r="C29" s="2"/>
      <c r="D29" s="2"/>
      <c r="E29" s="2"/>
      <c r="F29" s="2"/>
      <c r="G29" s="2"/>
      <c r="H29" s="2"/>
      <c r="I29" s="2"/>
      <c r="J29" s="2"/>
      <c r="K29" s="2"/>
      <c r="L29" s="2"/>
      <c r="M29" s="2"/>
      <c r="N29" s="3"/>
      <c r="O29" s="3"/>
      <c r="P29" s="5"/>
      <c r="Q29" s="5"/>
      <c r="R29" s="5"/>
      <c r="S29" s="5"/>
      <c r="T29" s="5"/>
      <c r="U29" s="5"/>
      <c r="V29" s="5"/>
      <c r="W29" s="5"/>
      <c r="X29" s="5"/>
      <c r="Y29" s="5"/>
      <c r="Z29" s="5"/>
    </row>
    <row r="30" spans="1:26" ht="21" customHeight="1">
      <c r="A30" s="2"/>
      <c r="B30" s="138" t="s">
        <v>128</v>
      </c>
      <c r="C30" s="139"/>
      <c r="D30" s="139"/>
      <c r="E30" s="139"/>
      <c r="F30" s="139"/>
      <c r="G30" s="139"/>
      <c r="H30" s="139"/>
      <c r="I30" s="139"/>
      <c r="J30" s="139"/>
      <c r="K30" s="139"/>
      <c r="L30" s="2"/>
      <c r="M30" s="2"/>
      <c r="N30" s="3"/>
      <c r="O30" s="3"/>
      <c r="P30" s="5"/>
      <c r="Q30" s="5"/>
      <c r="R30" s="5"/>
      <c r="S30" s="5"/>
      <c r="T30" s="5"/>
      <c r="U30" s="5"/>
      <c r="V30" s="5"/>
      <c r="W30" s="5"/>
      <c r="X30" s="5"/>
      <c r="Y30" s="5"/>
      <c r="Z30" s="5"/>
    </row>
    <row r="31" spans="1:26">
      <c r="A31" s="2"/>
      <c r="B31" s="2"/>
      <c r="C31" s="2"/>
      <c r="D31" s="2"/>
      <c r="E31" s="2"/>
      <c r="F31" s="2"/>
      <c r="G31" s="2"/>
      <c r="H31" s="2"/>
      <c r="I31" s="2"/>
      <c r="J31" s="2"/>
      <c r="K31" s="2"/>
      <c r="L31" s="2"/>
      <c r="M31" s="2"/>
      <c r="N31" s="3"/>
      <c r="O31" s="3"/>
      <c r="P31" s="5"/>
      <c r="Q31" s="5"/>
      <c r="R31" s="5"/>
      <c r="S31" s="5"/>
      <c r="T31" s="5"/>
      <c r="U31" s="5"/>
      <c r="V31" s="5"/>
      <c r="W31" s="5"/>
      <c r="X31" s="5"/>
      <c r="Y31" s="5"/>
      <c r="Z31" s="5"/>
    </row>
    <row r="32" spans="1:26">
      <c r="A32" s="3"/>
      <c r="B32" s="3"/>
      <c r="C32" s="3"/>
      <c r="D32" s="3"/>
      <c r="E32" s="3"/>
      <c r="F32" s="3"/>
      <c r="G32" s="3"/>
      <c r="H32" s="3"/>
      <c r="I32" s="3"/>
      <c r="J32" s="3"/>
      <c r="K32" s="3"/>
      <c r="L32" s="3"/>
      <c r="M32" s="3"/>
      <c r="N32" s="3"/>
      <c r="O32" s="3"/>
      <c r="P32" s="5"/>
      <c r="Q32" s="5"/>
      <c r="R32" s="5"/>
      <c r="S32" s="5"/>
      <c r="T32" s="5"/>
      <c r="U32" s="5"/>
      <c r="V32" s="5"/>
      <c r="W32" s="5"/>
      <c r="X32" s="5"/>
      <c r="Y32" s="5"/>
      <c r="Z32" s="5"/>
    </row>
    <row r="33" spans="1:26">
      <c r="A33" s="3"/>
      <c r="B33" s="3"/>
      <c r="C33" s="3"/>
      <c r="D33" s="3"/>
      <c r="E33" s="3"/>
      <c r="F33" s="3"/>
      <c r="G33" s="3"/>
      <c r="H33" s="3"/>
      <c r="I33" s="3"/>
      <c r="J33" s="3"/>
      <c r="K33" s="3"/>
      <c r="L33" s="3"/>
      <c r="M33" s="3"/>
      <c r="N33" s="3"/>
      <c r="O33" s="3"/>
      <c r="P33" s="5"/>
      <c r="Q33" s="5"/>
      <c r="R33" s="5"/>
      <c r="S33" s="5"/>
      <c r="T33" s="5"/>
      <c r="U33" s="5"/>
      <c r="V33" s="5"/>
      <c r="W33" s="5"/>
      <c r="X33" s="5"/>
      <c r="Y33" s="5"/>
      <c r="Z33" s="5"/>
    </row>
    <row r="34" spans="1:26">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0">
    <mergeCell ref="B15:K15"/>
    <mergeCell ref="C3:K3"/>
    <mergeCell ref="A4:L4"/>
    <mergeCell ref="C2:K2"/>
    <mergeCell ref="B2:B3"/>
    <mergeCell ref="B11:K11"/>
    <mergeCell ref="B12:K12"/>
    <mergeCell ref="B7:C7"/>
    <mergeCell ref="A6:L6"/>
    <mergeCell ref="B14:K14"/>
    <mergeCell ref="B13:K13"/>
    <mergeCell ref="H5:K5"/>
    <mergeCell ref="C5:F5"/>
    <mergeCell ref="D7:I7"/>
    <mergeCell ref="A8:L8"/>
    <mergeCell ref="B10:K10"/>
    <mergeCell ref="B9:K9"/>
    <mergeCell ref="B17:K17"/>
    <mergeCell ref="C25:K25"/>
    <mergeCell ref="C26:K26"/>
    <mergeCell ref="B30:K30"/>
    <mergeCell ref="C27:K27"/>
    <mergeCell ref="C28:K28"/>
    <mergeCell ref="C24:K24"/>
    <mergeCell ref="B23:K23"/>
    <mergeCell ref="B22:K22"/>
    <mergeCell ref="C21:K21"/>
    <mergeCell ref="C20:K20"/>
    <mergeCell ref="C19:K19"/>
    <mergeCell ref="C18:K1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6" width="5.7109375" customWidth="1"/>
    <col min="7" max="7" width="9.42578125" customWidth="1"/>
    <col min="8" max="8" width="12.42578125" customWidth="1"/>
    <col min="9" max="9" width="11" customWidth="1"/>
    <col min="10" max="10" width="10.42578125" customWidth="1"/>
    <col min="11" max="11" width="23.14062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25.5" customHeight="1">
      <c r="A5" s="12" t="s">
        <v>24</v>
      </c>
      <c r="B5" s="164" t="s">
        <v>381</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421</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99" customHeight="1">
      <c r="A9" s="164" t="s">
        <v>361</v>
      </c>
      <c r="B9" s="142"/>
      <c r="C9" s="164" t="s">
        <v>360</v>
      </c>
      <c r="D9" s="141"/>
      <c r="E9" s="141"/>
      <c r="F9" s="142"/>
      <c r="G9" s="182" t="s">
        <v>503</v>
      </c>
      <c r="H9" s="141"/>
      <c r="I9" s="142"/>
      <c r="J9" s="193" t="s">
        <v>223</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61.5" customHeight="1">
      <c r="A12" s="190" t="s">
        <v>504</v>
      </c>
      <c r="B12" s="141"/>
      <c r="C12" s="142"/>
      <c r="D12" s="190" t="s">
        <v>435</v>
      </c>
      <c r="E12" s="142"/>
      <c r="F12" s="190" t="s">
        <v>505</v>
      </c>
      <c r="G12" s="142"/>
      <c r="H12" s="125">
        <v>0.1</v>
      </c>
      <c r="I12" s="126">
        <v>42430</v>
      </c>
      <c r="J12" s="126">
        <v>42522</v>
      </c>
      <c r="K12" s="128" t="s">
        <v>506</v>
      </c>
      <c r="L12" s="3"/>
      <c r="M12" s="3"/>
      <c r="N12" s="3"/>
      <c r="O12" s="5"/>
      <c r="P12" s="5"/>
      <c r="Q12" s="5"/>
      <c r="R12" s="5"/>
      <c r="S12" s="5"/>
      <c r="T12" s="5"/>
      <c r="U12" s="5"/>
      <c r="V12" s="5"/>
      <c r="W12" s="5"/>
      <c r="X12" s="5"/>
      <c r="Y12" s="5"/>
      <c r="Z12" s="5"/>
    </row>
    <row r="13" spans="1:26" ht="51" customHeight="1">
      <c r="A13" s="190" t="s">
        <v>507</v>
      </c>
      <c r="B13" s="141"/>
      <c r="C13" s="142"/>
      <c r="D13" s="190" t="s">
        <v>435</v>
      </c>
      <c r="E13" s="142"/>
      <c r="F13" s="190" t="s">
        <v>508</v>
      </c>
      <c r="G13" s="142"/>
      <c r="H13" s="125">
        <v>0.1</v>
      </c>
      <c r="I13" s="126">
        <v>42444</v>
      </c>
      <c r="J13" s="126">
        <v>42522</v>
      </c>
      <c r="K13" s="128" t="s">
        <v>509</v>
      </c>
      <c r="L13" s="3"/>
      <c r="M13" s="3"/>
      <c r="N13" s="3"/>
      <c r="O13" s="5"/>
      <c r="P13" s="5"/>
      <c r="Q13" s="5"/>
      <c r="R13" s="5"/>
      <c r="S13" s="5"/>
      <c r="T13" s="5"/>
      <c r="U13" s="5"/>
      <c r="V13" s="5"/>
      <c r="W13" s="5"/>
      <c r="X13" s="5"/>
      <c r="Y13" s="5"/>
      <c r="Z13" s="5"/>
    </row>
    <row r="14" spans="1:26" ht="33.75" customHeight="1">
      <c r="A14" s="190" t="s">
        <v>510</v>
      </c>
      <c r="B14" s="141"/>
      <c r="C14" s="142"/>
      <c r="D14" s="190" t="s">
        <v>511</v>
      </c>
      <c r="E14" s="142"/>
      <c r="F14" s="190" t="s">
        <v>512</v>
      </c>
      <c r="G14" s="142"/>
      <c r="H14" s="125">
        <v>0.1</v>
      </c>
      <c r="I14" s="126">
        <v>42432</v>
      </c>
      <c r="J14" s="126">
        <v>42495</v>
      </c>
      <c r="K14" s="128" t="s">
        <v>513</v>
      </c>
      <c r="L14" s="3"/>
      <c r="M14" s="3"/>
      <c r="N14" s="3"/>
      <c r="O14" s="5"/>
      <c r="P14" s="5"/>
      <c r="Q14" s="5"/>
      <c r="R14" s="5"/>
      <c r="S14" s="5"/>
      <c r="T14" s="5"/>
      <c r="U14" s="5"/>
      <c r="V14" s="5"/>
      <c r="W14" s="5"/>
      <c r="X14" s="5"/>
      <c r="Y14" s="5"/>
      <c r="Z14" s="5"/>
    </row>
    <row r="15" spans="1:26" ht="89.25" customHeight="1">
      <c r="A15" s="190" t="s">
        <v>514</v>
      </c>
      <c r="B15" s="141"/>
      <c r="C15" s="142"/>
      <c r="D15" s="190" t="s">
        <v>511</v>
      </c>
      <c r="E15" s="142"/>
      <c r="F15" s="190" t="s">
        <v>515</v>
      </c>
      <c r="G15" s="142"/>
      <c r="H15" s="125">
        <v>0.4</v>
      </c>
      <c r="I15" s="126">
        <v>42461</v>
      </c>
      <c r="J15" s="126">
        <v>43160</v>
      </c>
      <c r="K15" s="128" t="s">
        <v>516</v>
      </c>
      <c r="L15" s="3"/>
      <c r="M15" s="3"/>
      <c r="N15" s="3"/>
      <c r="O15" s="5"/>
      <c r="P15" s="5"/>
      <c r="Q15" s="5"/>
      <c r="R15" s="5"/>
      <c r="S15" s="5"/>
      <c r="T15" s="5"/>
      <c r="U15" s="5"/>
      <c r="V15" s="5"/>
      <c r="W15" s="5"/>
      <c r="X15" s="5"/>
      <c r="Y15" s="5"/>
      <c r="Z15" s="5"/>
    </row>
    <row r="16" spans="1:26" ht="15.75" customHeight="1">
      <c r="A16" s="190" t="s">
        <v>517</v>
      </c>
      <c r="B16" s="141"/>
      <c r="C16" s="142"/>
      <c r="D16" s="190" t="s">
        <v>511</v>
      </c>
      <c r="E16" s="142"/>
      <c r="F16" s="190" t="s">
        <v>518</v>
      </c>
      <c r="G16" s="142"/>
      <c r="H16" s="125">
        <v>0.2</v>
      </c>
      <c r="I16" s="126">
        <v>42491</v>
      </c>
      <c r="J16" s="126">
        <v>42887</v>
      </c>
      <c r="K16" s="128" t="s">
        <v>519</v>
      </c>
      <c r="L16" s="3"/>
      <c r="M16" s="3"/>
      <c r="N16" s="3"/>
      <c r="O16" s="5"/>
      <c r="P16" s="5"/>
      <c r="Q16" s="5"/>
      <c r="R16" s="5"/>
      <c r="S16" s="5"/>
      <c r="T16" s="5"/>
      <c r="U16" s="5"/>
      <c r="V16" s="5"/>
      <c r="W16" s="5"/>
      <c r="X16" s="5"/>
      <c r="Y16" s="5"/>
      <c r="Z16" s="5"/>
    </row>
    <row r="17" spans="1:26" ht="15.75" customHeight="1">
      <c r="A17" s="190" t="s">
        <v>520</v>
      </c>
      <c r="B17" s="141"/>
      <c r="C17" s="142"/>
      <c r="D17" s="190" t="s">
        <v>511</v>
      </c>
      <c r="E17" s="142"/>
      <c r="F17" s="190" t="s">
        <v>521</v>
      </c>
      <c r="G17" s="142"/>
      <c r="H17" s="125">
        <v>0.1</v>
      </c>
      <c r="I17" s="126">
        <v>42583</v>
      </c>
      <c r="J17" s="126">
        <v>43040</v>
      </c>
      <c r="K17" s="128" t="s">
        <v>522</v>
      </c>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f>SUM(H12:H17)</f>
        <v>1.0000000000000002</v>
      </c>
      <c r="I18" s="130"/>
      <c r="J18" s="130"/>
      <c r="K18" s="131"/>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90"/>
      <c r="B25" s="141"/>
      <c r="C25" s="142"/>
      <c r="D25" s="190"/>
      <c r="E25" s="142"/>
      <c r="F25" s="190"/>
      <c r="G25" s="142"/>
      <c r="H25" s="125"/>
      <c r="I25" s="130"/>
      <c r="J25" s="130"/>
      <c r="K25" s="131"/>
      <c r="L25" s="3"/>
      <c r="M25" s="3"/>
      <c r="N25" s="3"/>
      <c r="O25" s="5"/>
      <c r="P25" s="5"/>
      <c r="Q25" s="5"/>
      <c r="R25" s="5"/>
      <c r="S25" s="5"/>
      <c r="T25" s="5"/>
      <c r="U25" s="5"/>
      <c r="V25" s="5"/>
      <c r="W25" s="5"/>
      <c r="X25" s="5"/>
      <c r="Y25" s="5"/>
      <c r="Z25" s="5"/>
    </row>
    <row r="26" spans="1:26" ht="15.75" customHeight="1">
      <c r="A26" s="179" t="s">
        <v>184</v>
      </c>
      <c r="B26" s="141"/>
      <c r="C26" s="141"/>
      <c r="D26" s="141"/>
      <c r="E26" s="141"/>
      <c r="F26" s="141"/>
      <c r="G26" s="141"/>
      <c r="H26" s="141"/>
      <c r="I26" s="141"/>
      <c r="J26" s="142"/>
      <c r="K26" s="72"/>
      <c r="L26" s="3"/>
      <c r="M26" s="3"/>
      <c r="N26" s="3"/>
      <c r="O26" s="5"/>
      <c r="P26" s="5"/>
      <c r="Q26" s="5"/>
      <c r="R26" s="5"/>
      <c r="S26" s="5"/>
      <c r="T26" s="5"/>
      <c r="U26" s="5"/>
      <c r="V26" s="5"/>
      <c r="W26" s="5"/>
      <c r="X26" s="5"/>
      <c r="Y26" s="5"/>
      <c r="Z26" s="5"/>
    </row>
    <row r="27" spans="1:26" ht="15.75" customHeight="1">
      <c r="A27" s="179"/>
      <c r="B27" s="141"/>
      <c r="C27" s="142"/>
      <c r="D27" s="179">
        <v>2016</v>
      </c>
      <c r="E27" s="142"/>
      <c r="F27" s="179">
        <v>2017</v>
      </c>
      <c r="G27" s="142"/>
      <c r="H27" s="179">
        <v>2018</v>
      </c>
      <c r="I27" s="142"/>
      <c r="J27" s="76" t="s">
        <v>80</v>
      </c>
      <c r="K27" s="72"/>
      <c r="L27" s="3"/>
      <c r="M27" s="3"/>
      <c r="N27" s="3"/>
      <c r="O27" s="5"/>
      <c r="P27" s="5"/>
      <c r="Q27" s="5"/>
      <c r="R27" s="5"/>
      <c r="S27" s="5"/>
      <c r="T27" s="5"/>
      <c r="U27" s="5"/>
      <c r="V27" s="5"/>
      <c r="W27" s="5"/>
      <c r="X27" s="5"/>
      <c r="Y27" s="5"/>
      <c r="Z27" s="5"/>
    </row>
    <row r="28" spans="1:26" ht="30.75" customHeight="1">
      <c r="A28" s="179" t="s">
        <v>202</v>
      </c>
      <c r="B28" s="141"/>
      <c r="C28" s="142"/>
      <c r="D28" s="191">
        <f>0.7*10</f>
        <v>7</v>
      </c>
      <c r="E28" s="142"/>
      <c r="F28" s="191">
        <f>0.8*12</f>
        <v>9.6000000000000014</v>
      </c>
      <c r="G28" s="142"/>
      <c r="H28" s="191">
        <f>0.9*3</f>
        <v>2.7</v>
      </c>
      <c r="I28" s="142"/>
      <c r="J28" s="132">
        <f t="shared" ref="J28:J32" si="0">+SUM(D28:I28)</f>
        <v>19.3</v>
      </c>
      <c r="K28" s="84"/>
      <c r="L28" s="3"/>
      <c r="M28" s="3"/>
      <c r="N28" s="3"/>
      <c r="O28" s="5"/>
      <c r="P28" s="5"/>
      <c r="Q28" s="5"/>
      <c r="R28" s="5"/>
      <c r="S28" s="5"/>
      <c r="T28" s="5"/>
      <c r="U28" s="5"/>
      <c r="V28" s="5"/>
      <c r="W28" s="5"/>
      <c r="X28" s="5"/>
      <c r="Y28" s="5"/>
      <c r="Z28" s="5"/>
    </row>
    <row r="29" spans="1:26" ht="15.75" customHeight="1">
      <c r="A29" s="179" t="s">
        <v>210</v>
      </c>
      <c r="B29" s="141"/>
      <c r="C29" s="142"/>
      <c r="D29" s="191"/>
      <c r="E29" s="142"/>
      <c r="F29" s="191"/>
      <c r="G29" s="142"/>
      <c r="H29" s="191"/>
      <c r="I29" s="142"/>
      <c r="J29" s="132">
        <f t="shared" si="0"/>
        <v>0</v>
      </c>
      <c r="K29" s="84"/>
      <c r="L29" s="3"/>
      <c r="M29" s="3"/>
      <c r="N29" s="3"/>
      <c r="O29" s="5"/>
      <c r="P29" s="5"/>
      <c r="Q29" s="5"/>
      <c r="R29" s="5"/>
      <c r="S29" s="5"/>
      <c r="T29" s="5"/>
      <c r="U29" s="5"/>
      <c r="V29" s="5"/>
      <c r="W29" s="5"/>
      <c r="X29" s="5"/>
      <c r="Y29" s="5"/>
      <c r="Z29" s="5"/>
    </row>
    <row r="30" spans="1:26" ht="27" customHeight="1">
      <c r="A30" s="179" t="s">
        <v>216</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418</v>
      </c>
      <c r="B31" s="141"/>
      <c r="C31" s="142"/>
      <c r="D31" s="191"/>
      <c r="E31" s="142"/>
      <c r="F31" s="191"/>
      <c r="G31" s="142"/>
      <c r="H31" s="191"/>
      <c r="I31" s="142"/>
      <c r="J31" s="132">
        <f t="shared" si="0"/>
        <v>0</v>
      </c>
      <c r="K31" s="84"/>
      <c r="L31" s="3"/>
      <c r="M31" s="3"/>
      <c r="N31" s="3"/>
      <c r="O31" s="5"/>
      <c r="P31" s="5"/>
      <c r="Q31" s="5"/>
      <c r="R31" s="5"/>
      <c r="S31" s="5"/>
      <c r="T31" s="5"/>
      <c r="U31" s="5"/>
      <c r="V31" s="5"/>
      <c r="W31" s="5"/>
      <c r="X31" s="5"/>
      <c r="Y31" s="5"/>
      <c r="Z31" s="5"/>
    </row>
    <row r="32" spans="1:26" ht="15.75" customHeight="1">
      <c r="A32" s="179" t="s">
        <v>220</v>
      </c>
      <c r="B32" s="141"/>
      <c r="C32" s="142"/>
      <c r="D32" s="192">
        <f>+SUM(D28:E30)</f>
        <v>7</v>
      </c>
      <c r="E32" s="142"/>
      <c r="F32" s="192">
        <f>+SUM(F28:G30)</f>
        <v>9.6000000000000014</v>
      </c>
      <c r="G32" s="142"/>
      <c r="H32" s="192">
        <f>+SUM(H28:I30)</f>
        <v>2.7</v>
      </c>
      <c r="I32" s="142"/>
      <c r="J32" s="132">
        <f t="shared" si="0"/>
        <v>19.3</v>
      </c>
      <c r="K32" s="84"/>
      <c r="L32" s="3"/>
      <c r="M32" s="3"/>
      <c r="N32" s="3"/>
      <c r="O32" s="5"/>
      <c r="P32" s="5"/>
      <c r="Q32" s="5"/>
      <c r="R32" s="5"/>
      <c r="S32" s="5"/>
      <c r="T32" s="5"/>
      <c r="U32" s="5"/>
      <c r="V32" s="5"/>
      <c r="W32" s="5"/>
      <c r="X32" s="5"/>
      <c r="Y32" s="5"/>
      <c r="Z32" s="5"/>
    </row>
    <row r="33" spans="1:26" ht="15.75" customHeight="1">
      <c r="A33" s="189" t="s">
        <v>232</v>
      </c>
      <c r="B33" s="141"/>
      <c r="C33" s="141"/>
      <c r="D33" s="141"/>
      <c r="E33" s="141"/>
      <c r="F33" s="141"/>
      <c r="G33" s="141"/>
      <c r="H33" s="142"/>
      <c r="I33" s="186">
        <f>+J32</f>
        <v>19.3</v>
      </c>
      <c r="J33" s="142"/>
      <c r="K33" s="84"/>
      <c r="L33" s="3"/>
      <c r="M33" s="3"/>
      <c r="N33" s="3"/>
      <c r="O33" s="5"/>
      <c r="P33" s="5"/>
      <c r="Q33" s="5"/>
      <c r="R33" s="5"/>
      <c r="S33" s="5"/>
      <c r="T33" s="5"/>
      <c r="U33" s="5"/>
      <c r="V33" s="5"/>
      <c r="W33" s="5"/>
      <c r="X33" s="5"/>
      <c r="Y33" s="5"/>
      <c r="Z33" s="5"/>
    </row>
    <row r="34" spans="1:26">
      <c r="A34" s="7"/>
      <c r="B34" s="7"/>
      <c r="C34" s="7"/>
      <c r="D34" s="7"/>
      <c r="E34" s="7"/>
      <c r="F34" s="7"/>
      <c r="G34" s="7"/>
      <c r="H34" s="7"/>
      <c r="I34" s="7"/>
      <c r="J34" s="7"/>
      <c r="K34" s="88"/>
      <c r="L34" s="3"/>
      <c r="M34" s="3"/>
      <c r="N34" s="3"/>
      <c r="O34" s="5"/>
      <c r="P34" s="5"/>
      <c r="Q34" s="5"/>
      <c r="R34" s="5"/>
      <c r="S34" s="5"/>
      <c r="T34" s="5"/>
      <c r="U34" s="5"/>
      <c r="V34" s="5"/>
      <c r="W34" s="5"/>
      <c r="X34" s="5"/>
      <c r="Y34" s="5"/>
      <c r="Z34" s="5"/>
    </row>
    <row r="35" spans="1:26" ht="30" customHeight="1">
      <c r="A35" s="90" t="s">
        <v>240</v>
      </c>
      <c r="B35" s="185" t="s">
        <v>244</v>
      </c>
      <c r="C35" s="141"/>
      <c r="D35" s="141"/>
      <c r="E35" s="141"/>
      <c r="F35" s="141"/>
      <c r="G35" s="141"/>
      <c r="H35" s="141"/>
      <c r="I35" s="141"/>
      <c r="J35" s="142"/>
      <c r="K35" s="93"/>
      <c r="L35" s="3"/>
      <c r="M35" s="3"/>
      <c r="N35" s="3"/>
      <c r="O35" s="5"/>
      <c r="P35" s="5"/>
      <c r="Q35" s="5"/>
      <c r="R35" s="5"/>
      <c r="S35" s="5"/>
      <c r="T35" s="5"/>
      <c r="U35" s="5"/>
      <c r="V35" s="5"/>
      <c r="W35" s="5"/>
      <c r="X35" s="5"/>
      <c r="Y35" s="5"/>
      <c r="Z35" s="5"/>
    </row>
    <row r="36" spans="1:26" ht="30" customHeight="1">
      <c r="A36" s="95" t="s">
        <v>255</v>
      </c>
      <c r="B36" s="184" t="s">
        <v>258</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 r="A37" s="95" t="s">
        <v>210</v>
      </c>
      <c r="B37" s="184" t="s">
        <v>261</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ht="30" customHeight="1">
      <c r="A38" s="95" t="s">
        <v>216</v>
      </c>
      <c r="B38" s="184" t="s">
        <v>265</v>
      </c>
      <c r="C38" s="141"/>
      <c r="D38" s="141"/>
      <c r="E38" s="141"/>
      <c r="F38" s="141"/>
      <c r="G38" s="141"/>
      <c r="H38" s="141"/>
      <c r="I38" s="141"/>
      <c r="J38" s="142"/>
      <c r="K38" s="97"/>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c r="A43" s="3"/>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26</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178</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224</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419</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383</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420</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421</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t="s">
        <v>362</v>
      </c>
      <c r="B51" s="3"/>
      <c r="C51" s="3"/>
      <c r="D51" s="3"/>
      <c r="E51" s="3"/>
      <c r="F51" s="3"/>
      <c r="G51" s="3"/>
      <c r="H51" s="3"/>
      <c r="I51" s="3"/>
      <c r="J51" s="3"/>
      <c r="K51" s="3"/>
      <c r="L51" s="3"/>
      <c r="M51" s="3"/>
      <c r="N51" s="3"/>
      <c r="O51" s="5"/>
      <c r="P51" s="5"/>
      <c r="Q51" s="5"/>
      <c r="R51" s="5"/>
      <c r="S51" s="5"/>
      <c r="T51" s="5"/>
      <c r="U51" s="5"/>
      <c r="V51" s="5"/>
      <c r="W51" s="5"/>
      <c r="X51" s="5"/>
      <c r="Y51" s="5"/>
      <c r="Z51" s="5"/>
    </row>
    <row r="52" spans="1:26" hidden="1">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3"/>
      <c r="B54" s="3"/>
      <c r="C54" s="3"/>
      <c r="D54" s="3"/>
      <c r="E54" s="3"/>
      <c r="F54" s="3"/>
      <c r="G54" s="3"/>
      <c r="H54" s="3"/>
      <c r="I54" s="3"/>
      <c r="J54" s="3"/>
      <c r="K54" s="3"/>
      <c r="L54" s="3"/>
      <c r="M54" s="3"/>
      <c r="N54" s="3"/>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8">
    <mergeCell ref="A21:C21"/>
    <mergeCell ref="A20:C20"/>
    <mergeCell ref="A23:C23"/>
    <mergeCell ref="A22:C22"/>
    <mergeCell ref="A24:C24"/>
    <mergeCell ref="A12:C12"/>
    <mergeCell ref="I10:I11"/>
    <mergeCell ref="J10:J11"/>
    <mergeCell ref="A19:C19"/>
    <mergeCell ref="A18:C18"/>
    <mergeCell ref="B37:J37"/>
    <mergeCell ref="B38:J38"/>
    <mergeCell ref="A25:C25"/>
    <mergeCell ref="A26:J26"/>
    <mergeCell ref="H31:I31"/>
    <mergeCell ref="A33:H33"/>
    <mergeCell ref="I33:J33"/>
    <mergeCell ref="H29:I29"/>
    <mergeCell ref="H30:I30"/>
    <mergeCell ref="A31:C31"/>
    <mergeCell ref="H32:I32"/>
    <mergeCell ref="A32:C32"/>
    <mergeCell ref="D32:E32"/>
    <mergeCell ref="F32:G32"/>
    <mergeCell ref="B36:J36"/>
    <mergeCell ref="B35:J35"/>
    <mergeCell ref="A29:C29"/>
    <mergeCell ref="H27:I27"/>
    <mergeCell ref="H28:I28"/>
    <mergeCell ref="A27:C27"/>
    <mergeCell ref="A30:C30"/>
    <mergeCell ref="J5:K5"/>
    <mergeCell ref="B1:K1"/>
    <mergeCell ref="B2:K2"/>
    <mergeCell ref="H10:H11"/>
    <mergeCell ref="A1:A2"/>
    <mergeCell ref="A3:K3"/>
    <mergeCell ref="A10:C11"/>
    <mergeCell ref="K10:K11"/>
    <mergeCell ref="C9:F9"/>
    <mergeCell ref="A9:B9"/>
    <mergeCell ref="B4:K4"/>
    <mergeCell ref="B5:H5"/>
    <mergeCell ref="A7:B8"/>
    <mergeCell ref="A6:B6"/>
    <mergeCell ref="G7:I8"/>
    <mergeCell ref="G9:I9"/>
    <mergeCell ref="F28:G28"/>
    <mergeCell ref="C7:F8"/>
    <mergeCell ref="C6:K6"/>
    <mergeCell ref="J7:K8"/>
    <mergeCell ref="J9:K9"/>
    <mergeCell ref="A15:C15"/>
    <mergeCell ref="A16:C16"/>
    <mergeCell ref="D15:E15"/>
    <mergeCell ref="F16:G16"/>
    <mergeCell ref="F15:G15"/>
    <mergeCell ref="A17:C17"/>
    <mergeCell ref="D17:E17"/>
    <mergeCell ref="F17:G17"/>
    <mergeCell ref="A14:C14"/>
    <mergeCell ref="A28:C28"/>
    <mergeCell ref="A13:C13"/>
    <mergeCell ref="F23:G23"/>
    <mergeCell ref="F27:G27"/>
    <mergeCell ref="D25:E25"/>
    <mergeCell ref="F24:G24"/>
    <mergeCell ref="F25:G25"/>
    <mergeCell ref="D27:E27"/>
    <mergeCell ref="D28:E28"/>
    <mergeCell ref="D29:E29"/>
    <mergeCell ref="D24:E24"/>
    <mergeCell ref="D23:E23"/>
    <mergeCell ref="F30:G30"/>
    <mergeCell ref="F31:G31"/>
    <mergeCell ref="D31:E31"/>
    <mergeCell ref="D30:E30"/>
    <mergeCell ref="F29:G29"/>
    <mergeCell ref="D14:E14"/>
    <mergeCell ref="D16:E16"/>
    <mergeCell ref="D18:E18"/>
    <mergeCell ref="F18:G18"/>
    <mergeCell ref="D22:E22"/>
    <mergeCell ref="F22:G22"/>
    <mergeCell ref="F14:G14"/>
    <mergeCell ref="D19:E19"/>
    <mergeCell ref="F20:G20"/>
    <mergeCell ref="F19:G19"/>
    <mergeCell ref="F21:G21"/>
    <mergeCell ref="D20:E20"/>
    <mergeCell ref="D21:E21"/>
    <mergeCell ref="F11:G11"/>
    <mergeCell ref="D10:G10"/>
    <mergeCell ref="F13:G13"/>
    <mergeCell ref="F12:G12"/>
    <mergeCell ref="D11:E11"/>
    <mergeCell ref="D13:E13"/>
    <mergeCell ref="D12:E12"/>
  </mergeCells>
  <dataValidations count="1">
    <dataValidation type="list" allowBlank="1" showInputMessage="1" showErrorMessage="1" prompt=" - Elegir un objetivo estratégico de la lista" sqref="C6">
      <formula1>$A$44:$A$51</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7" width="5.7109375" customWidth="1"/>
    <col min="8" max="8" width="8.85546875" customWidth="1"/>
    <col min="9" max="9" width="11" customWidth="1"/>
    <col min="10" max="10" width="10.42578125" customWidth="1"/>
    <col min="11" max="11" width="17.8554687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25.5" customHeight="1">
      <c r="A5" s="12" t="s">
        <v>24</v>
      </c>
      <c r="B5" s="164" t="s">
        <v>381</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362</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60.75" customHeight="1">
      <c r="A9" s="164" t="s">
        <v>371</v>
      </c>
      <c r="B9" s="142"/>
      <c r="C9" s="164" t="s">
        <v>370</v>
      </c>
      <c r="D9" s="141"/>
      <c r="E9" s="141"/>
      <c r="F9" s="142"/>
      <c r="G9" s="193" t="s">
        <v>523</v>
      </c>
      <c r="H9" s="141"/>
      <c r="I9" s="142"/>
      <c r="J9" s="193" t="s">
        <v>223</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78.75" customHeight="1">
      <c r="A12" s="190" t="s">
        <v>524</v>
      </c>
      <c r="B12" s="141"/>
      <c r="C12" s="142"/>
      <c r="D12" s="190" t="s">
        <v>525</v>
      </c>
      <c r="E12" s="142"/>
      <c r="F12" s="190" t="s">
        <v>426</v>
      </c>
      <c r="G12" s="142"/>
      <c r="H12" s="125">
        <v>0.25</v>
      </c>
      <c r="I12" s="126">
        <v>42430</v>
      </c>
      <c r="J12" s="126">
        <v>43160</v>
      </c>
      <c r="K12" s="128" t="s">
        <v>526</v>
      </c>
      <c r="L12" s="3"/>
      <c r="M12" s="3"/>
      <c r="N12" s="3"/>
      <c r="O12" s="5"/>
      <c r="P12" s="5"/>
      <c r="Q12" s="5"/>
      <c r="R12" s="5"/>
      <c r="S12" s="5"/>
      <c r="T12" s="5"/>
      <c r="U12" s="5"/>
      <c r="V12" s="5"/>
      <c r="W12" s="5"/>
      <c r="X12" s="5"/>
      <c r="Y12" s="5"/>
      <c r="Z12" s="5"/>
    </row>
    <row r="13" spans="1:26" ht="15.75" customHeight="1">
      <c r="A13" s="190" t="s">
        <v>527</v>
      </c>
      <c r="B13" s="141"/>
      <c r="C13" s="142"/>
      <c r="D13" s="190" t="s">
        <v>426</v>
      </c>
      <c r="E13" s="142"/>
      <c r="F13" s="190" t="s">
        <v>426</v>
      </c>
      <c r="G13" s="142"/>
      <c r="H13" s="125">
        <v>0.25</v>
      </c>
      <c r="I13" s="126">
        <v>42430</v>
      </c>
      <c r="J13" s="126">
        <v>42644</v>
      </c>
      <c r="K13" s="128" t="s">
        <v>528</v>
      </c>
      <c r="L13" s="3"/>
      <c r="M13" s="3"/>
      <c r="N13" s="3"/>
      <c r="O13" s="5"/>
      <c r="P13" s="5"/>
      <c r="Q13" s="5"/>
      <c r="R13" s="5"/>
      <c r="S13" s="5"/>
      <c r="T13" s="5"/>
      <c r="U13" s="5"/>
      <c r="V13" s="5"/>
      <c r="W13" s="5"/>
      <c r="X13" s="5"/>
      <c r="Y13" s="5"/>
      <c r="Z13" s="5"/>
    </row>
    <row r="14" spans="1:26" ht="15.75" customHeight="1">
      <c r="A14" s="190" t="s">
        <v>529</v>
      </c>
      <c r="B14" s="141"/>
      <c r="C14" s="142"/>
      <c r="D14" s="190" t="s">
        <v>478</v>
      </c>
      <c r="E14" s="142"/>
      <c r="F14" s="190" t="s">
        <v>426</v>
      </c>
      <c r="G14" s="142"/>
      <c r="H14" s="125">
        <v>0.25</v>
      </c>
      <c r="I14" s="126">
        <v>42430</v>
      </c>
      <c r="J14" s="126">
        <v>42705</v>
      </c>
      <c r="K14" s="128" t="s">
        <v>530</v>
      </c>
      <c r="L14" s="3"/>
      <c r="M14" s="3"/>
      <c r="N14" s="3"/>
      <c r="O14" s="5"/>
      <c r="P14" s="5"/>
      <c r="Q14" s="5"/>
      <c r="R14" s="5"/>
      <c r="S14" s="5"/>
      <c r="T14" s="5"/>
      <c r="U14" s="5"/>
      <c r="V14" s="5"/>
      <c r="W14" s="5"/>
      <c r="X14" s="5"/>
      <c r="Y14" s="5"/>
      <c r="Z14" s="5"/>
    </row>
    <row r="15" spans="1:26" ht="15.75" customHeight="1">
      <c r="A15" s="190" t="s">
        <v>531</v>
      </c>
      <c r="B15" s="141"/>
      <c r="C15" s="142"/>
      <c r="D15" s="190" t="s">
        <v>532</v>
      </c>
      <c r="E15" s="142"/>
      <c r="F15" s="190" t="s">
        <v>533</v>
      </c>
      <c r="G15" s="142"/>
      <c r="H15" s="125">
        <v>0.25</v>
      </c>
      <c r="I15" s="126">
        <v>42614</v>
      </c>
      <c r="J15" s="126">
        <v>42795</v>
      </c>
      <c r="K15" s="128" t="s">
        <v>534</v>
      </c>
      <c r="L15" s="3"/>
      <c r="M15" s="3"/>
      <c r="N15" s="3"/>
      <c r="O15" s="5"/>
      <c r="P15" s="5"/>
      <c r="Q15" s="5"/>
      <c r="R15" s="5"/>
      <c r="S15" s="5"/>
      <c r="T15" s="5"/>
      <c r="U15" s="5"/>
      <c r="V15" s="5"/>
      <c r="W15" s="5"/>
      <c r="X15" s="5"/>
      <c r="Y15" s="5"/>
      <c r="Z15" s="5"/>
    </row>
    <row r="16" spans="1:26" ht="15.75" customHeight="1">
      <c r="A16" s="190"/>
      <c r="B16" s="141"/>
      <c r="C16" s="142"/>
      <c r="D16" s="190"/>
      <c r="E16" s="142"/>
      <c r="F16" s="190"/>
      <c r="G16" s="142"/>
      <c r="H16" s="125">
        <f>SUM(H12:H15)</f>
        <v>1</v>
      </c>
      <c r="I16" s="130"/>
      <c r="J16" s="130"/>
      <c r="K16" s="131"/>
      <c r="L16" s="3"/>
      <c r="M16" s="3"/>
      <c r="N16" s="3"/>
      <c r="O16" s="5"/>
      <c r="P16" s="5"/>
      <c r="Q16" s="5"/>
      <c r="R16" s="5"/>
      <c r="S16" s="5"/>
      <c r="T16" s="5"/>
      <c r="U16" s="5"/>
      <c r="V16" s="5"/>
      <c r="W16" s="5"/>
      <c r="X16" s="5"/>
      <c r="Y16" s="5"/>
      <c r="Z16" s="5"/>
    </row>
    <row r="17" spans="1:26" ht="15.75" customHeight="1">
      <c r="A17" s="190"/>
      <c r="B17" s="141"/>
      <c r="C17" s="142"/>
      <c r="D17" s="190"/>
      <c r="E17" s="142"/>
      <c r="F17" s="190"/>
      <c r="G17" s="142"/>
      <c r="H17" s="125"/>
      <c r="I17" s="130"/>
      <c r="J17" s="130"/>
      <c r="K17" s="131"/>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c r="I18" s="130"/>
      <c r="J18" s="130"/>
      <c r="K18" s="131"/>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90"/>
      <c r="B25" s="141"/>
      <c r="C25" s="142"/>
      <c r="D25" s="190"/>
      <c r="E25" s="142"/>
      <c r="F25" s="190"/>
      <c r="G25" s="142"/>
      <c r="H25" s="125"/>
      <c r="I25" s="130"/>
      <c r="J25" s="130"/>
      <c r="K25" s="131"/>
      <c r="L25" s="3"/>
      <c r="M25" s="3"/>
      <c r="N25" s="3"/>
      <c r="O25" s="5"/>
      <c r="P25" s="5"/>
      <c r="Q25" s="5"/>
      <c r="R25" s="5"/>
      <c r="S25" s="5"/>
      <c r="T25" s="5"/>
      <c r="U25" s="5"/>
      <c r="V25" s="5"/>
      <c r="W25" s="5"/>
      <c r="X25" s="5"/>
      <c r="Y25" s="5"/>
      <c r="Z25" s="5"/>
    </row>
    <row r="26" spans="1:26" ht="15.75" customHeight="1">
      <c r="A26" s="179" t="s">
        <v>184</v>
      </c>
      <c r="B26" s="141"/>
      <c r="C26" s="141"/>
      <c r="D26" s="141"/>
      <c r="E26" s="141"/>
      <c r="F26" s="141"/>
      <c r="G26" s="141"/>
      <c r="H26" s="141"/>
      <c r="I26" s="141"/>
      <c r="J26" s="142"/>
      <c r="K26" s="72"/>
      <c r="L26" s="3"/>
      <c r="M26" s="3"/>
      <c r="N26" s="3"/>
      <c r="O26" s="5"/>
      <c r="P26" s="5"/>
      <c r="Q26" s="5"/>
      <c r="R26" s="5"/>
      <c r="S26" s="5"/>
      <c r="T26" s="5"/>
      <c r="U26" s="5"/>
      <c r="V26" s="5"/>
      <c r="W26" s="5"/>
      <c r="X26" s="5"/>
      <c r="Y26" s="5"/>
      <c r="Z26" s="5"/>
    </row>
    <row r="27" spans="1:26" ht="15.75" customHeight="1">
      <c r="A27" s="179"/>
      <c r="B27" s="141"/>
      <c r="C27" s="142"/>
      <c r="D27" s="179">
        <v>2016</v>
      </c>
      <c r="E27" s="142"/>
      <c r="F27" s="179">
        <v>2017</v>
      </c>
      <c r="G27" s="142"/>
      <c r="H27" s="179">
        <v>2018</v>
      </c>
      <c r="I27" s="142"/>
      <c r="J27" s="76" t="s">
        <v>80</v>
      </c>
      <c r="K27" s="72"/>
      <c r="L27" s="3"/>
      <c r="M27" s="3"/>
      <c r="N27" s="3"/>
      <c r="O27" s="5"/>
      <c r="P27" s="5"/>
      <c r="Q27" s="5"/>
      <c r="R27" s="5"/>
      <c r="S27" s="5"/>
      <c r="T27" s="5"/>
      <c r="U27" s="5"/>
      <c r="V27" s="5"/>
      <c r="W27" s="5"/>
      <c r="X27" s="5"/>
      <c r="Y27" s="5"/>
      <c r="Z27" s="5"/>
    </row>
    <row r="28" spans="1:26" ht="30.75" customHeight="1">
      <c r="A28" s="179" t="s">
        <v>202</v>
      </c>
      <c r="B28" s="141"/>
      <c r="C28" s="142"/>
      <c r="D28" s="191">
        <v>25</v>
      </c>
      <c r="E28" s="142"/>
      <c r="F28" s="191"/>
      <c r="G28" s="142"/>
      <c r="H28" s="191"/>
      <c r="I28" s="142"/>
      <c r="J28" s="132">
        <f t="shared" ref="J28:J32" si="0">+SUM(D28:I28)</f>
        <v>25</v>
      </c>
      <c r="K28" s="84"/>
      <c r="L28" s="3"/>
      <c r="M28" s="3"/>
      <c r="N28" s="3"/>
      <c r="O28" s="5"/>
      <c r="P28" s="5"/>
      <c r="Q28" s="5"/>
      <c r="R28" s="5"/>
      <c r="S28" s="5"/>
      <c r="T28" s="5"/>
      <c r="U28" s="5"/>
      <c r="V28" s="5"/>
      <c r="W28" s="5"/>
      <c r="X28" s="5"/>
      <c r="Y28" s="5"/>
      <c r="Z28" s="5"/>
    </row>
    <row r="29" spans="1:26" ht="15.75" customHeight="1">
      <c r="A29" s="179" t="s">
        <v>210</v>
      </c>
      <c r="B29" s="141"/>
      <c r="C29" s="142"/>
      <c r="D29" s="191">
        <v>135</v>
      </c>
      <c r="E29" s="142"/>
      <c r="F29" s="191"/>
      <c r="G29" s="142"/>
      <c r="H29" s="191"/>
      <c r="I29" s="142"/>
      <c r="J29" s="132">
        <f t="shared" si="0"/>
        <v>135</v>
      </c>
      <c r="K29" s="84"/>
      <c r="L29" s="3"/>
      <c r="M29" s="3"/>
      <c r="N29" s="3"/>
      <c r="O29" s="5"/>
      <c r="P29" s="5"/>
      <c r="Q29" s="5"/>
      <c r="R29" s="5"/>
      <c r="S29" s="5"/>
      <c r="T29" s="5"/>
      <c r="U29" s="5"/>
      <c r="V29" s="5"/>
      <c r="W29" s="5"/>
      <c r="X29" s="5"/>
      <c r="Y29" s="5"/>
      <c r="Z29" s="5"/>
    </row>
    <row r="30" spans="1:26" ht="27" customHeight="1">
      <c r="A30" s="179" t="s">
        <v>216</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418</v>
      </c>
      <c r="B31" s="141"/>
      <c r="C31" s="142"/>
      <c r="D31" s="191"/>
      <c r="E31" s="142"/>
      <c r="F31" s="191"/>
      <c r="G31" s="142"/>
      <c r="H31" s="191"/>
      <c r="I31" s="142"/>
      <c r="J31" s="132">
        <f t="shared" si="0"/>
        <v>0</v>
      </c>
      <c r="K31" s="84"/>
      <c r="L31" s="3"/>
      <c r="M31" s="3"/>
      <c r="N31" s="3"/>
      <c r="O31" s="5"/>
      <c r="P31" s="5"/>
      <c r="Q31" s="5"/>
      <c r="R31" s="5"/>
      <c r="S31" s="5"/>
      <c r="T31" s="5"/>
      <c r="U31" s="5"/>
      <c r="V31" s="5"/>
      <c r="W31" s="5"/>
      <c r="X31" s="5"/>
      <c r="Y31" s="5"/>
      <c r="Z31" s="5"/>
    </row>
    <row r="32" spans="1:26" ht="15.75" customHeight="1">
      <c r="A32" s="179" t="s">
        <v>220</v>
      </c>
      <c r="B32" s="141"/>
      <c r="C32" s="142"/>
      <c r="D32" s="192">
        <f>+SUM(D28:E30)</f>
        <v>160</v>
      </c>
      <c r="E32" s="142"/>
      <c r="F32" s="192">
        <f>+SUM(F28:G30)</f>
        <v>0</v>
      </c>
      <c r="G32" s="142"/>
      <c r="H32" s="192">
        <f>+SUM(H28:I30)</f>
        <v>0</v>
      </c>
      <c r="I32" s="142"/>
      <c r="J32" s="132">
        <f t="shared" si="0"/>
        <v>160</v>
      </c>
      <c r="K32" s="84"/>
      <c r="L32" s="3"/>
      <c r="M32" s="3"/>
      <c r="N32" s="3"/>
      <c r="O32" s="5"/>
      <c r="P32" s="5"/>
      <c r="Q32" s="5"/>
      <c r="R32" s="5"/>
      <c r="S32" s="5"/>
      <c r="T32" s="5"/>
      <c r="U32" s="5"/>
      <c r="V32" s="5"/>
      <c r="W32" s="5"/>
      <c r="X32" s="5"/>
      <c r="Y32" s="5"/>
      <c r="Z32" s="5"/>
    </row>
    <row r="33" spans="1:26" ht="15.75" customHeight="1">
      <c r="A33" s="189" t="s">
        <v>232</v>
      </c>
      <c r="B33" s="141"/>
      <c r="C33" s="141"/>
      <c r="D33" s="141"/>
      <c r="E33" s="141"/>
      <c r="F33" s="141"/>
      <c r="G33" s="141"/>
      <c r="H33" s="142"/>
      <c r="I33" s="186">
        <f>+J32</f>
        <v>160</v>
      </c>
      <c r="J33" s="142"/>
      <c r="K33" s="84"/>
      <c r="L33" s="3"/>
      <c r="M33" s="3"/>
      <c r="N33" s="3"/>
      <c r="O33" s="5"/>
      <c r="P33" s="5"/>
      <c r="Q33" s="5"/>
      <c r="R33" s="5"/>
      <c r="S33" s="5"/>
      <c r="T33" s="5"/>
      <c r="U33" s="5"/>
      <c r="V33" s="5"/>
      <c r="W33" s="5"/>
      <c r="X33" s="5"/>
      <c r="Y33" s="5"/>
      <c r="Z33" s="5"/>
    </row>
    <row r="34" spans="1:26">
      <c r="A34" s="7"/>
      <c r="B34" s="7"/>
      <c r="C34" s="7"/>
      <c r="D34" s="7"/>
      <c r="E34" s="7"/>
      <c r="F34" s="7"/>
      <c r="G34" s="7"/>
      <c r="H34" s="7"/>
      <c r="I34" s="7"/>
      <c r="J34" s="7"/>
      <c r="K34" s="88"/>
      <c r="L34" s="3"/>
      <c r="M34" s="3"/>
      <c r="N34" s="3"/>
      <c r="O34" s="5"/>
      <c r="P34" s="5"/>
      <c r="Q34" s="5"/>
      <c r="R34" s="5"/>
      <c r="S34" s="5"/>
      <c r="T34" s="5"/>
      <c r="U34" s="5"/>
      <c r="V34" s="5"/>
      <c r="W34" s="5"/>
      <c r="X34" s="5"/>
      <c r="Y34" s="5"/>
      <c r="Z34" s="5"/>
    </row>
    <row r="35" spans="1:26" ht="30" customHeight="1">
      <c r="A35" s="90" t="s">
        <v>240</v>
      </c>
      <c r="B35" s="185" t="s">
        <v>244</v>
      </c>
      <c r="C35" s="141"/>
      <c r="D35" s="141"/>
      <c r="E35" s="141"/>
      <c r="F35" s="141"/>
      <c r="G35" s="141"/>
      <c r="H35" s="141"/>
      <c r="I35" s="141"/>
      <c r="J35" s="142"/>
      <c r="K35" s="93"/>
      <c r="L35" s="3"/>
      <c r="M35" s="3"/>
      <c r="N35" s="3"/>
      <c r="O35" s="5"/>
      <c r="P35" s="5"/>
      <c r="Q35" s="5"/>
      <c r="R35" s="5"/>
      <c r="S35" s="5"/>
      <c r="T35" s="5"/>
      <c r="U35" s="5"/>
      <c r="V35" s="5"/>
      <c r="W35" s="5"/>
      <c r="X35" s="5"/>
      <c r="Y35" s="5"/>
      <c r="Z35" s="5"/>
    </row>
    <row r="36" spans="1:26" ht="30" customHeight="1">
      <c r="A36" s="95" t="s">
        <v>255</v>
      </c>
      <c r="B36" s="184" t="s">
        <v>258</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 r="A37" s="95" t="s">
        <v>210</v>
      </c>
      <c r="B37" s="184" t="s">
        <v>261</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ht="30" customHeight="1">
      <c r="A38" s="95" t="s">
        <v>216</v>
      </c>
      <c r="B38" s="184" t="s">
        <v>265</v>
      </c>
      <c r="C38" s="141"/>
      <c r="D38" s="141"/>
      <c r="E38" s="141"/>
      <c r="F38" s="141"/>
      <c r="G38" s="141"/>
      <c r="H38" s="141"/>
      <c r="I38" s="141"/>
      <c r="J38" s="142"/>
      <c r="K38" s="97"/>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c r="A43" s="3"/>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26</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178</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224</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419</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383</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420</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421</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t="s">
        <v>362</v>
      </c>
      <c r="B51" s="3"/>
      <c r="C51" s="3"/>
      <c r="D51" s="3"/>
      <c r="E51" s="3"/>
      <c r="F51" s="3"/>
      <c r="G51" s="3"/>
      <c r="H51" s="3"/>
      <c r="I51" s="3"/>
      <c r="J51" s="3"/>
      <c r="K51" s="3"/>
      <c r="L51" s="3"/>
      <c r="M51" s="3"/>
      <c r="N51" s="3"/>
      <c r="O51" s="5"/>
      <c r="P51" s="5"/>
      <c r="Q51" s="5"/>
      <c r="R51" s="5"/>
      <c r="S51" s="5"/>
      <c r="T51" s="5"/>
      <c r="U51" s="5"/>
      <c r="V51" s="5"/>
      <c r="W51" s="5"/>
      <c r="X51" s="5"/>
      <c r="Y51" s="5"/>
      <c r="Z51" s="5"/>
    </row>
    <row r="52" spans="1:26" hidden="1">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3"/>
      <c r="B54" s="3"/>
      <c r="C54" s="3"/>
      <c r="D54" s="3"/>
      <c r="E54" s="3"/>
      <c r="F54" s="3"/>
      <c r="G54" s="3"/>
      <c r="H54" s="3"/>
      <c r="I54" s="3"/>
      <c r="J54" s="3"/>
      <c r="K54" s="3"/>
      <c r="L54" s="3"/>
      <c r="M54" s="3"/>
      <c r="N54" s="3"/>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8">
    <mergeCell ref="F31:G31"/>
    <mergeCell ref="F29:G29"/>
    <mergeCell ref="H31:I31"/>
    <mergeCell ref="A30:C30"/>
    <mergeCell ref="D30:E30"/>
    <mergeCell ref="D31:E31"/>
    <mergeCell ref="H30:I30"/>
    <mergeCell ref="H27:I27"/>
    <mergeCell ref="H29:I29"/>
    <mergeCell ref="H28:I28"/>
    <mergeCell ref="F24:G24"/>
    <mergeCell ref="A26:J26"/>
    <mergeCell ref="A27:C27"/>
    <mergeCell ref="B35:J35"/>
    <mergeCell ref="I33:J33"/>
    <mergeCell ref="F23:G23"/>
    <mergeCell ref="B37:J37"/>
    <mergeCell ref="B38:J38"/>
    <mergeCell ref="B36:J36"/>
    <mergeCell ref="D25:E25"/>
    <mergeCell ref="A23:C23"/>
    <mergeCell ref="D29:E29"/>
    <mergeCell ref="D28:E28"/>
    <mergeCell ref="D27:E27"/>
    <mergeCell ref="D24:E24"/>
    <mergeCell ref="D23:E23"/>
    <mergeCell ref="A33:H33"/>
    <mergeCell ref="H32:I32"/>
    <mergeCell ref="F32:G32"/>
    <mergeCell ref="A17:C17"/>
    <mergeCell ref="A16:C16"/>
    <mergeCell ref="A28:C28"/>
    <mergeCell ref="A29:C29"/>
    <mergeCell ref="A10:C11"/>
    <mergeCell ref="A12:C12"/>
    <mergeCell ref="A19:C19"/>
    <mergeCell ref="A18:C18"/>
    <mergeCell ref="A25:C25"/>
    <mergeCell ref="A24:C24"/>
    <mergeCell ref="A20:C20"/>
    <mergeCell ref="A32:C32"/>
    <mergeCell ref="D32:E32"/>
    <mergeCell ref="A31:C31"/>
    <mergeCell ref="A21:C21"/>
    <mergeCell ref="A22:C22"/>
    <mergeCell ref="F28:G28"/>
    <mergeCell ref="F27:G27"/>
    <mergeCell ref="F30:G30"/>
    <mergeCell ref="F11:G11"/>
    <mergeCell ref="D10:G10"/>
    <mergeCell ref="F12:G12"/>
    <mergeCell ref="D12:E12"/>
    <mergeCell ref="D18:E18"/>
    <mergeCell ref="F17:G17"/>
    <mergeCell ref="F19:G19"/>
    <mergeCell ref="F18:G18"/>
    <mergeCell ref="F25:G25"/>
    <mergeCell ref="F20:G20"/>
    <mergeCell ref="F21:G21"/>
    <mergeCell ref="F22:G22"/>
    <mergeCell ref="D19:E19"/>
    <mergeCell ref="D20:E20"/>
    <mergeCell ref="D22:E22"/>
    <mergeCell ref="D21:E21"/>
    <mergeCell ref="K10:K11"/>
    <mergeCell ref="J10:J11"/>
    <mergeCell ref="J9:K9"/>
    <mergeCell ref="D16:E16"/>
    <mergeCell ref="D17:E17"/>
    <mergeCell ref="F16:G16"/>
    <mergeCell ref="I10:I11"/>
    <mergeCell ref="H10:H11"/>
    <mergeCell ref="G9:I9"/>
    <mergeCell ref="A1:A2"/>
    <mergeCell ref="A7:B8"/>
    <mergeCell ref="A6:B6"/>
    <mergeCell ref="B4:K4"/>
    <mergeCell ref="B5:H5"/>
    <mergeCell ref="J5:K5"/>
    <mergeCell ref="C7:F8"/>
    <mergeCell ref="G7:I8"/>
    <mergeCell ref="J7:K8"/>
    <mergeCell ref="C6:K6"/>
    <mergeCell ref="A3:K3"/>
    <mergeCell ref="B2:K2"/>
    <mergeCell ref="B1:K1"/>
    <mergeCell ref="D11:E11"/>
    <mergeCell ref="A9:B9"/>
    <mergeCell ref="D13:E13"/>
    <mergeCell ref="F13:G13"/>
    <mergeCell ref="A13:C13"/>
    <mergeCell ref="C9:F9"/>
    <mergeCell ref="D14:E14"/>
    <mergeCell ref="A14:C14"/>
    <mergeCell ref="D15:E15"/>
    <mergeCell ref="A15:C15"/>
    <mergeCell ref="F15:G15"/>
    <mergeCell ref="F14:G14"/>
  </mergeCells>
  <dataValidations count="1">
    <dataValidation type="list" allowBlank="1" showInputMessage="1" showErrorMessage="1" prompt=" - Elegir un objetivo estratégico de la lista" sqref="C6">
      <formula1>$A$44:$A$51</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7" width="5.7109375" customWidth="1"/>
    <col min="8" max="8" width="8.85546875" customWidth="1"/>
    <col min="9" max="9" width="11" customWidth="1"/>
    <col min="10" max="10" width="10.42578125" customWidth="1"/>
    <col min="11" max="11" width="17.8554687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25.5" customHeight="1">
      <c r="A5" s="12" t="s">
        <v>24</v>
      </c>
      <c r="B5" s="164" t="s">
        <v>381</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420</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60.75" customHeight="1">
      <c r="A9" s="164" t="s">
        <v>535</v>
      </c>
      <c r="B9" s="142"/>
      <c r="C9" s="199" t="s">
        <v>536</v>
      </c>
      <c r="D9" s="141"/>
      <c r="E9" s="141"/>
      <c r="F9" s="142"/>
      <c r="G9" s="193" t="s">
        <v>537</v>
      </c>
      <c r="H9" s="141"/>
      <c r="I9" s="142"/>
      <c r="J9" s="193" t="s">
        <v>135</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78.75" customHeight="1">
      <c r="A12" s="190" t="s">
        <v>539</v>
      </c>
      <c r="B12" s="141"/>
      <c r="C12" s="142"/>
      <c r="D12" s="190" t="s">
        <v>540</v>
      </c>
      <c r="E12" s="142"/>
      <c r="F12" s="190" t="s">
        <v>542</v>
      </c>
      <c r="G12" s="142"/>
      <c r="H12" s="125">
        <v>0.2</v>
      </c>
      <c r="I12" s="126">
        <v>42430</v>
      </c>
      <c r="J12" s="126">
        <v>42522</v>
      </c>
      <c r="K12" s="128" t="s">
        <v>543</v>
      </c>
      <c r="L12" s="3"/>
      <c r="M12" s="3"/>
      <c r="N12" s="3"/>
      <c r="O12" s="5"/>
      <c r="P12" s="5"/>
      <c r="Q12" s="5"/>
      <c r="R12" s="5"/>
      <c r="S12" s="5"/>
      <c r="T12" s="5"/>
      <c r="U12" s="5"/>
      <c r="V12" s="5"/>
      <c r="W12" s="5"/>
      <c r="X12" s="5"/>
      <c r="Y12" s="5"/>
      <c r="Z12" s="5"/>
    </row>
    <row r="13" spans="1:26" ht="15.75" customHeight="1">
      <c r="A13" s="190" t="s">
        <v>544</v>
      </c>
      <c r="B13" s="141"/>
      <c r="C13" s="142"/>
      <c r="D13" s="190" t="s">
        <v>545</v>
      </c>
      <c r="E13" s="142"/>
      <c r="F13" s="190" t="s">
        <v>546</v>
      </c>
      <c r="G13" s="142"/>
      <c r="H13" s="125">
        <v>0.2</v>
      </c>
      <c r="I13" s="126">
        <v>42522</v>
      </c>
      <c r="J13" s="126">
        <v>42552</v>
      </c>
      <c r="K13" s="128" t="s">
        <v>547</v>
      </c>
      <c r="L13" s="3"/>
      <c r="M13" s="3"/>
      <c r="N13" s="3"/>
      <c r="O13" s="5"/>
      <c r="P13" s="5"/>
      <c r="Q13" s="5"/>
      <c r="R13" s="5"/>
      <c r="S13" s="5"/>
      <c r="T13" s="5"/>
      <c r="U13" s="5"/>
      <c r="V13" s="5"/>
      <c r="W13" s="5"/>
      <c r="X13" s="5"/>
      <c r="Y13" s="5"/>
      <c r="Z13" s="5"/>
    </row>
    <row r="14" spans="1:26" ht="15.75" customHeight="1">
      <c r="A14" s="190" t="s">
        <v>548</v>
      </c>
      <c r="B14" s="141"/>
      <c r="C14" s="142"/>
      <c r="D14" s="190" t="s">
        <v>549</v>
      </c>
      <c r="E14" s="142"/>
      <c r="F14" s="190" t="s">
        <v>542</v>
      </c>
      <c r="G14" s="142"/>
      <c r="H14" s="125">
        <v>0.6</v>
      </c>
      <c r="I14" s="126">
        <v>42552</v>
      </c>
      <c r="J14" s="126">
        <v>42917</v>
      </c>
      <c r="K14" s="128" t="s">
        <v>550</v>
      </c>
      <c r="L14" s="3"/>
      <c r="M14" s="3"/>
      <c r="N14" s="3"/>
      <c r="O14" s="5"/>
      <c r="P14" s="5"/>
      <c r="Q14" s="5"/>
      <c r="R14" s="5"/>
      <c r="S14" s="5"/>
      <c r="T14" s="5"/>
      <c r="U14" s="5"/>
      <c r="V14" s="5"/>
      <c r="W14" s="5"/>
      <c r="X14" s="5"/>
      <c r="Y14" s="5"/>
      <c r="Z14" s="5"/>
    </row>
    <row r="15" spans="1:26" ht="15.75" customHeight="1">
      <c r="A15" s="190"/>
      <c r="B15" s="141"/>
      <c r="C15" s="142"/>
      <c r="D15" s="190"/>
      <c r="E15" s="142"/>
      <c r="F15" s="190"/>
      <c r="G15" s="142"/>
      <c r="H15" s="125"/>
      <c r="I15" s="130"/>
      <c r="J15" s="126"/>
      <c r="K15" s="128"/>
      <c r="L15" s="3"/>
      <c r="M15" s="3"/>
      <c r="N15" s="3"/>
      <c r="O15" s="5"/>
      <c r="P15" s="5"/>
      <c r="Q15" s="5"/>
      <c r="R15" s="5"/>
      <c r="S15" s="5"/>
      <c r="T15" s="5"/>
      <c r="U15" s="5"/>
      <c r="V15" s="5"/>
      <c r="W15" s="5"/>
      <c r="X15" s="5"/>
      <c r="Y15" s="5"/>
      <c r="Z15" s="5"/>
    </row>
    <row r="16" spans="1:26" ht="15.75" customHeight="1">
      <c r="A16" s="190"/>
      <c r="B16" s="141"/>
      <c r="C16" s="142"/>
      <c r="D16" s="190"/>
      <c r="E16" s="142"/>
      <c r="F16" s="190"/>
      <c r="G16" s="142"/>
      <c r="H16" s="125"/>
      <c r="I16" s="127"/>
      <c r="J16" s="126"/>
      <c r="K16" s="128"/>
      <c r="L16" s="3"/>
      <c r="M16" s="3"/>
      <c r="N16" s="3"/>
      <c r="O16" s="5"/>
      <c r="P16" s="5"/>
      <c r="Q16" s="5"/>
      <c r="R16" s="5"/>
      <c r="S16" s="5"/>
      <c r="T16" s="5"/>
      <c r="U16" s="5"/>
      <c r="V16" s="5"/>
      <c r="W16" s="5"/>
      <c r="X16" s="5"/>
      <c r="Y16" s="5"/>
      <c r="Z16" s="5"/>
    </row>
    <row r="17" spans="1:26" ht="15.75" customHeight="1">
      <c r="A17" s="190"/>
      <c r="B17" s="141"/>
      <c r="C17" s="142"/>
      <c r="D17" s="190"/>
      <c r="E17" s="142"/>
      <c r="F17" s="190"/>
      <c r="G17" s="142"/>
      <c r="H17" s="125"/>
      <c r="I17" s="130"/>
      <c r="J17" s="130"/>
      <c r="K17" s="131"/>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c r="I18" s="130"/>
      <c r="J18" s="130"/>
      <c r="K18" s="131"/>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79" t="s">
        <v>184</v>
      </c>
      <c r="B25" s="141"/>
      <c r="C25" s="141"/>
      <c r="D25" s="141"/>
      <c r="E25" s="141"/>
      <c r="F25" s="141"/>
      <c r="G25" s="141"/>
      <c r="H25" s="141"/>
      <c r="I25" s="141"/>
      <c r="J25" s="142"/>
      <c r="K25" s="72"/>
      <c r="L25" s="3"/>
      <c r="M25" s="3"/>
      <c r="N25" s="3"/>
      <c r="O25" s="5"/>
      <c r="P25" s="5"/>
      <c r="Q25" s="5"/>
      <c r="R25" s="5"/>
      <c r="S25" s="5"/>
      <c r="T25" s="5"/>
      <c r="U25" s="5"/>
      <c r="V25" s="5"/>
      <c r="W25" s="5"/>
      <c r="X25" s="5"/>
      <c r="Y25" s="5"/>
      <c r="Z25" s="5"/>
    </row>
    <row r="26" spans="1:26" ht="15.75" customHeight="1">
      <c r="A26" s="179"/>
      <c r="B26" s="141"/>
      <c r="C26" s="142"/>
      <c r="D26" s="179">
        <v>2016</v>
      </c>
      <c r="E26" s="142"/>
      <c r="F26" s="179">
        <v>2017</v>
      </c>
      <c r="G26" s="142"/>
      <c r="H26" s="179">
        <v>2018</v>
      </c>
      <c r="I26" s="142"/>
      <c r="J26" s="76" t="s">
        <v>80</v>
      </c>
      <c r="K26" s="72"/>
      <c r="L26" s="3"/>
      <c r="M26" s="3"/>
      <c r="N26" s="3"/>
      <c r="O26" s="5"/>
      <c r="P26" s="5"/>
      <c r="Q26" s="5"/>
      <c r="R26" s="5"/>
      <c r="S26" s="5"/>
      <c r="T26" s="5"/>
      <c r="U26" s="5"/>
      <c r="V26" s="5"/>
      <c r="W26" s="5"/>
      <c r="X26" s="5"/>
      <c r="Y26" s="5"/>
      <c r="Z26" s="5"/>
    </row>
    <row r="27" spans="1:26" ht="30.75" customHeight="1">
      <c r="A27" s="179" t="s">
        <v>202</v>
      </c>
      <c r="B27" s="141"/>
      <c r="C27" s="142"/>
      <c r="D27" s="191">
        <v>5</v>
      </c>
      <c r="E27" s="142"/>
      <c r="F27" s="191">
        <v>5</v>
      </c>
      <c r="G27" s="142"/>
      <c r="H27" s="191"/>
      <c r="I27" s="142"/>
      <c r="J27" s="132">
        <f t="shared" ref="J27:J31" si="0">+SUM(D27:I27)</f>
        <v>10</v>
      </c>
      <c r="K27" s="84"/>
      <c r="L27" s="3"/>
      <c r="M27" s="3"/>
      <c r="N27" s="3"/>
      <c r="O27" s="5"/>
      <c r="P27" s="5"/>
      <c r="Q27" s="5"/>
      <c r="R27" s="5"/>
      <c r="S27" s="5"/>
      <c r="T27" s="5"/>
      <c r="U27" s="5"/>
      <c r="V27" s="5"/>
      <c r="W27" s="5"/>
      <c r="X27" s="5"/>
      <c r="Y27" s="5"/>
      <c r="Z27" s="5"/>
    </row>
    <row r="28" spans="1:26" ht="15.75" customHeight="1">
      <c r="A28" s="179" t="s">
        <v>210</v>
      </c>
      <c r="B28" s="141"/>
      <c r="C28" s="142"/>
      <c r="D28" s="191"/>
      <c r="E28" s="142"/>
      <c r="F28" s="191"/>
      <c r="G28" s="142"/>
      <c r="H28" s="191"/>
      <c r="I28" s="142"/>
      <c r="J28" s="132">
        <f t="shared" si="0"/>
        <v>0</v>
      </c>
      <c r="K28" s="84"/>
      <c r="L28" s="3"/>
      <c r="M28" s="3"/>
      <c r="N28" s="3"/>
      <c r="O28" s="5"/>
      <c r="P28" s="5"/>
      <c r="Q28" s="5"/>
      <c r="R28" s="5"/>
      <c r="S28" s="5"/>
      <c r="T28" s="5"/>
      <c r="U28" s="5"/>
      <c r="V28" s="5"/>
      <c r="W28" s="5"/>
      <c r="X28" s="5"/>
      <c r="Y28" s="5"/>
      <c r="Z28" s="5"/>
    </row>
    <row r="29" spans="1:26" ht="27" customHeight="1">
      <c r="A29" s="179" t="s">
        <v>216</v>
      </c>
      <c r="B29" s="141"/>
      <c r="C29" s="142"/>
      <c r="D29" s="191"/>
      <c r="E29" s="142"/>
      <c r="F29" s="191"/>
      <c r="G29" s="142"/>
      <c r="H29" s="191"/>
      <c r="I29" s="142"/>
      <c r="J29" s="132">
        <f t="shared" si="0"/>
        <v>0</v>
      </c>
      <c r="K29" s="84"/>
      <c r="L29" s="3"/>
      <c r="M29" s="3"/>
      <c r="N29" s="3"/>
      <c r="O29" s="5"/>
      <c r="P29" s="5"/>
      <c r="Q29" s="5"/>
      <c r="R29" s="5"/>
      <c r="S29" s="5"/>
      <c r="T29" s="5"/>
      <c r="U29" s="5"/>
      <c r="V29" s="5"/>
      <c r="W29" s="5"/>
      <c r="X29" s="5"/>
      <c r="Y29" s="5"/>
      <c r="Z29" s="5"/>
    </row>
    <row r="30" spans="1:26" ht="15.75" customHeight="1">
      <c r="A30" s="179" t="s">
        <v>418</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220</v>
      </c>
      <c r="B31" s="141"/>
      <c r="C31" s="142"/>
      <c r="D31" s="192">
        <f>+SUM(D27:E29)</f>
        <v>5</v>
      </c>
      <c r="E31" s="142"/>
      <c r="F31" s="192">
        <f>+SUM(F27:G29)</f>
        <v>5</v>
      </c>
      <c r="G31" s="142"/>
      <c r="H31" s="192">
        <f>+SUM(H27:I29)</f>
        <v>0</v>
      </c>
      <c r="I31" s="142"/>
      <c r="J31" s="132">
        <f t="shared" si="0"/>
        <v>10</v>
      </c>
      <c r="K31" s="84"/>
      <c r="L31" s="3"/>
      <c r="M31" s="3"/>
      <c r="N31" s="3"/>
      <c r="O31" s="5"/>
      <c r="P31" s="5"/>
      <c r="Q31" s="5"/>
      <c r="R31" s="5"/>
      <c r="S31" s="5"/>
      <c r="T31" s="5"/>
      <c r="U31" s="5"/>
      <c r="V31" s="5"/>
      <c r="W31" s="5"/>
      <c r="X31" s="5"/>
      <c r="Y31" s="5"/>
      <c r="Z31" s="5"/>
    </row>
    <row r="32" spans="1:26" ht="15.75" customHeight="1">
      <c r="A32" s="189" t="s">
        <v>232</v>
      </c>
      <c r="B32" s="141"/>
      <c r="C32" s="141"/>
      <c r="D32" s="141"/>
      <c r="E32" s="141"/>
      <c r="F32" s="141"/>
      <c r="G32" s="141"/>
      <c r="H32" s="142"/>
      <c r="I32" s="186">
        <f>+J31</f>
        <v>10</v>
      </c>
      <c r="J32" s="142"/>
      <c r="K32" s="84"/>
      <c r="L32" s="3"/>
      <c r="M32" s="3"/>
      <c r="N32" s="3"/>
      <c r="O32" s="5"/>
      <c r="P32" s="5"/>
      <c r="Q32" s="5"/>
      <c r="R32" s="5"/>
      <c r="S32" s="5"/>
      <c r="T32" s="5"/>
      <c r="U32" s="5"/>
      <c r="V32" s="5"/>
      <c r="W32" s="5"/>
      <c r="X32" s="5"/>
      <c r="Y32" s="5"/>
      <c r="Z32" s="5"/>
    </row>
    <row r="33" spans="1:26">
      <c r="A33" s="7"/>
      <c r="B33" s="7"/>
      <c r="C33" s="7"/>
      <c r="D33" s="7"/>
      <c r="E33" s="7"/>
      <c r="F33" s="7"/>
      <c r="G33" s="7"/>
      <c r="H33" s="7"/>
      <c r="I33" s="7"/>
      <c r="J33" s="7"/>
      <c r="K33" s="88"/>
      <c r="L33" s="3"/>
      <c r="M33" s="3"/>
      <c r="N33" s="3"/>
      <c r="O33" s="5"/>
      <c r="P33" s="5"/>
      <c r="Q33" s="5"/>
      <c r="R33" s="5"/>
      <c r="S33" s="5"/>
      <c r="T33" s="5"/>
      <c r="U33" s="5"/>
      <c r="V33" s="5"/>
      <c r="W33" s="5"/>
      <c r="X33" s="5"/>
      <c r="Y33" s="5"/>
      <c r="Z33" s="5"/>
    </row>
    <row r="34" spans="1:26" ht="30" customHeight="1">
      <c r="A34" s="90" t="s">
        <v>240</v>
      </c>
      <c r="B34" s="185" t="s">
        <v>244</v>
      </c>
      <c r="C34" s="141"/>
      <c r="D34" s="141"/>
      <c r="E34" s="141"/>
      <c r="F34" s="141"/>
      <c r="G34" s="141"/>
      <c r="H34" s="141"/>
      <c r="I34" s="141"/>
      <c r="J34" s="142"/>
      <c r="K34" s="93"/>
      <c r="L34" s="3"/>
      <c r="M34" s="3"/>
      <c r="N34" s="3"/>
      <c r="O34" s="5"/>
      <c r="P34" s="5"/>
      <c r="Q34" s="5"/>
      <c r="R34" s="5"/>
      <c r="S34" s="5"/>
      <c r="T34" s="5"/>
      <c r="U34" s="5"/>
      <c r="V34" s="5"/>
      <c r="W34" s="5"/>
      <c r="X34" s="5"/>
      <c r="Y34" s="5"/>
      <c r="Z34" s="5"/>
    </row>
    <row r="35" spans="1:26" ht="30" customHeight="1">
      <c r="A35" s="95" t="s">
        <v>255</v>
      </c>
      <c r="B35" s="184" t="s">
        <v>258</v>
      </c>
      <c r="C35" s="141"/>
      <c r="D35" s="141"/>
      <c r="E35" s="141"/>
      <c r="F35" s="141"/>
      <c r="G35" s="141"/>
      <c r="H35" s="141"/>
      <c r="I35" s="141"/>
      <c r="J35" s="142"/>
      <c r="K35" s="97"/>
      <c r="L35" s="3"/>
      <c r="M35" s="3"/>
      <c r="N35" s="3"/>
      <c r="O35" s="5"/>
      <c r="P35" s="5"/>
      <c r="Q35" s="5"/>
      <c r="R35" s="5"/>
      <c r="S35" s="5"/>
      <c r="T35" s="5"/>
      <c r="U35" s="5"/>
      <c r="V35" s="5"/>
      <c r="W35" s="5"/>
      <c r="X35" s="5"/>
      <c r="Y35" s="5"/>
      <c r="Z35" s="5"/>
    </row>
    <row r="36" spans="1:26" ht="30">
      <c r="A36" s="95" t="s">
        <v>210</v>
      </c>
      <c r="B36" s="184" t="s">
        <v>261</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ustomHeight="1">
      <c r="A37" s="95" t="s">
        <v>216</v>
      </c>
      <c r="B37" s="184" t="s">
        <v>265</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c r="A38" s="3"/>
      <c r="B38" s="3"/>
      <c r="C38" s="3"/>
      <c r="D38" s="3"/>
      <c r="E38" s="3"/>
      <c r="F38" s="3"/>
      <c r="G38" s="3"/>
      <c r="H38" s="3"/>
      <c r="I38" s="3"/>
      <c r="J38" s="3"/>
      <c r="K38" s="3"/>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hidden="1">
      <c r="A43" s="3" t="s">
        <v>26</v>
      </c>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178</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224</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419</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383</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420</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421</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362</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c r="B51" s="3"/>
      <c r="C51" s="3"/>
      <c r="D51" s="3"/>
      <c r="E51" s="3"/>
      <c r="F51" s="3"/>
      <c r="G51" s="3"/>
      <c r="H51" s="3"/>
      <c r="I51" s="3"/>
      <c r="J51" s="3"/>
      <c r="K51" s="3"/>
      <c r="L51" s="3"/>
      <c r="M51" s="3"/>
      <c r="N51" s="3"/>
      <c r="O51" s="5"/>
      <c r="P51" s="5"/>
      <c r="Q51" s="5"/>
      <c r="R51" s="5"/>
      <c r="S51" s="5"/>
      <c r="T51" s="5"/>
      <c r="U51" s="5"/>
      <c r="V51" s="5"/>
      <c r="W51" s="5"/>
      <c r="X51" s="5"/>
      <c r="Y51" s="5"/>
      <c r="Z51" s="5"/>
    </row>
    <row r="52" spans="1:26">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5">
    <mergeCell ref="A19:C19"/>
    <mergeCell ref="D23:E23"/>
    <mergeCell ref="D22:E22"/>
    <mergeCell ref="D19:E19"/>
    <mergeCell ref="D21:E21"/>
    <mergeCell ref="D20:E20"/>
    <mergeCell ref="A23:C23"/>
    <mergeCell ref="A20:C20"/>
    <mergeCell ref="A22:C22"/>
    <mergeCell ref="A21:C21"/>
    <mergeCell ref="B1:K1"/>
    <mergeCell ref="A1:A2"/>
    <mergeCell ref="C6:K6"/>
    <mergeCell ref="A6:B6"/>
    <mergeCell ref="A18:C18"/>
    <mergeCell ref="A16:C16"/>
    <mergeCell ref="F16:G16"/>
    <mergeCell ref="F15:G15"/>
    <mergeCell ref="D16:E16"/>
    <mergeCell ref="F17:G17"/>
    <mergeCell ref="F18:G18"/>
    <mergeCell ref="D15:E15"/>
    <mergeCell ref="D18:E18"/>
    <mergeCell ref="A17:C17"/>
    <mergeCell ref="A15:C15"/>
    <mergeCell ref="F14:G14"/>
    <mergeCell ref="B5:H5"/>
    <mergeCell ref="J5:K5"/>
    <mergeCell ref="B4:K4"/>
    <mergeCell ref="A3:K3"/>
    <mergeCell ref="B2:K2"/>
    <mergeCell ref="J10:J11"/>
    <mergeCell ref="K10:K11"/>
    <mergeCell ref="D17:E17"/>
    <mergeCell ref="C7:F8"/>
    <mergeCell ref="J9:K9"/>
    <mergeCell ref="C9:F9"/>
    <mergeCell ref="D10:G10"/>
    <mergeCell ref="J7:K8"/>
    <mergeCell ref="D11:E11"/>
    <mergeCell ref="F13:G13"/>
    <mergeCell ref="A13:C13"/>
    <mergeCell ref="A14:C14"/>
    <mergeCell ref="A12:C12"/>
    <mergeCell ref="A7:B8"/>
    <mergeCell ref="A9:B9"/>
    <mergeCell ref="A10:C11"/>
    <mergeCell ref="D14:E14"/>
    <mergeCell ref="D12:E12"/>
    <mergeCell ref="D13:E13"/>
    <mergeCell ref="G9:I9"/>
    <mergeCell ref="G7:I8"/>
    <mergeCell ref="F12:G12"/>
    <mergeCell ref="F11:G11"/>
    <mergeCell ref="I10:I11"/>
    <mergeCell ref="H10:H11"/>
    <mergeCell ref="F22:G22"/>
    <mergeCell ref="F21:G21"/>
    <mergeCell ref="F20:G20"/>
    <mergeCell ref="F19:G19"/>
    <mergeCell ref="F29:G29"/>
    <mergeCell ref="F28:G28"/>
    <mergeCell ref="F23:G23"/>
    <mergeCell ref="F24:G24"/>
    <mergeCell ref="D24:E24"/>
    <mergeCell ref="D28:E28"/>
    <mergeCell ref="D27:E27"/>
    <mergeCell ref="D29:E29"/>
    <mergeCell ref="A30:C30"/>
    <mergeCell ref="A24:C24"/>
    <mergeCell ref="A25:J25"/>
    <mergeCell ref="F26:G26"/>
    <mergeCell ref="F27:G27"/>
    <mergeCell ref="A27:C27"/>
    <mergeCell ref="A28:C28"/>
    <mergeCell ref="H28:I28"/>
    <mergeCell ref="H27:I27"/>
    <mergeCell ref="H26:I26"/>
    <mergeCell ref="A29:C29"/>
    <mergeCell ref="H30:I30"/>
    <mergeCell ref="H31:I31"/>
    <mergeCell ref="A26:C26"/>
    <mergeCell ref="D26:E26"/>
    <mergeCell ref="A31:C31"/>
    <mergeCell ref="B35:J35"/>
    <mergeCell ref="B36:J36"/>
    <mergeCell ref="B37:J37"/>
    <mergeCell ref="A32:H32"/>
    <mergeCell ref="I32:J32"/>
    <mergeCell ref="B34:J34"/>
    <mergeCell ref="H29:I29"/>
    <mergeCell ref="F30:G30"/>
    <mergeCell ref="F31:G31"/>
    <mergeCell ref="D30:E30"/>
    <mergeCell ref="D31:E31"/>
  </mergeCells>
  <dataValidations count="1">
    <dataValidation type="list" allowBlank="1" showInputMessage="1" showErrorMessage="1" prompt=" - Elegir un objetivo estratégico de la lista" sqref="C6">
      <formula1>$A$43:$A$50</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7" width="5.7109375" customWidth="1"/>
    <col min="8" max="8" width="8.85546875" customWidth="1"/>
    <col min="9" max="9" width="11" customWidth="1"/>
    <col min="10" max="10" width="10.42578125" customWidth="1"/>
    <col min="11" max="11" width="17.8554687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25.5" customHeight="1">
      <c r="A5" s="12" t="s">
        <v>24</v>
      </c>
      <c r="B5" s="164" t="s">
        <v>381</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362</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133"/>
      <c r="M8" s="3"/>
      <c r="N8" s="3"/>
      <c r="O8" s="5"/>
      <c r="P8" s="5"/>
      <c r="Q8" s="5"/>
      <c r="R8" s="5"/>
      <c r="S8" s="5"/>
      <c r="T8" s="5"/>
      <c r="U8" s="5"/>
      <c r="V8" s="5"/>
      <c r="W8" s="5"/>
      <c r="X8" s="5"/>
      <c r="Y8" s="5"/>
      <c r="Z8" s="5"/>
    </row>
    <row r="9" spans="1:26" ht="60.75" customHeight="1">
      <c r="A9" s="164" t="s">
        <v>366</v>
      </c>
      <c r="B9" s="142"/>
      <c r="C9" s="164" t="s">
        <v>538</v>
      </c>
      <c r="D9" s="141"/>
      <c r="E9" s="141"/>
      <c r="F9" s="142"/>
      <c r="G9" s="182" t="s">
        <v>541</v>
      </c>
      <c r="H9" s="141"/>
      <c r="I9" s="142"/>
      <c r="J9" s="193" t="s">
        <v>223</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78.75" customHeight="1">
      <c r="A12" s="190" t="s">
        <v>551</v>
      </c>
      <c r="B12" s="141"/>
      <c r="C12" s="142"/>
      <c r="D12" s="190" t="s">
        <v>552</v>
      </c>
      <c r="E12" s="142"/>
      <c r="F12" s="190" t="s">
        <v>553</v>
      </c>
      <c r="G12" s="142"/>
      <c r="H12" s="125">
        <v>0.2</v>
      </c>
      <c r="I12" s="130">
        <v>42430</v>
      </c>
      <c r="J12" s="130">
        <v>43191</v>
      </c>
      <c r="K12" s="128" t="s">
        <v>554</v>
      </c>
      <c r="L12" s="3"/>
      <c r="M12" s="3"/>
      <c r="N12" s="3"/>
      <c r="O12" s="5"/>
      <c r="P12" s="5"/>
      <c r="Q12" s="5"/>
      <c r="R12" s="5"/>
      <c r="S12" s="5"/>
      <c r="T12" s="5"/>
      <c r="U12" s="5"/>
      <c r="V12" s="5"/>
      <c r="W12" s="5"/>
      <c r="X12" s="5"/>
      <c r="Y12" s="5"/>
      <c r="Z12" s="5"/>
    </row>
    <row r="13" spans="1:26" ht="15.75" customHeight="1">
      <c r="A13" s="190" t="s">
        <v>555</v>
      </c>
      <c r="B13" s="141"/>
      <c r="C13" s="142"/>
      <c r="D13" s="190" t="s">
        <v>223</v>
      </c>
      <c r="E13" s="142"/>
      <c r="F13" s="190" t="s">
        <v>556</v>
      </c>
      <c r="G13" s="142"/>
      <c r="H13" s="125">
        <v>0.2</v>
      </c>
      <c r="I13" s="130">
        <v>42430</v>
      </c>
      <c r="J13" s="130">
        <v>43191</v>
      </c>
      <c r="K13" s="128" t="s">
        <v>557</v>
      </c>
      <c r="L13" s="3"/>
      <c r="M13" s="3"/>
      <c r="N13" s="3"/>
      <c r="O13" s="5"/>
      <c r="P13" s="5"/>
      <c r="Q13" s="5"/>
      <c r="R13" s="5"/>
      <c r="S13" s="5"/>
      <c r="T13" s="5"/>
      <c r="U13" s="5"/>
      <c r="V13" s="5"/>
      <c r="W13" s="5"/>
      <c r="X13" s="5"/>
      <c r="Y13" s="5"/>
      <c r="Z13" s="5"/>
    </row>
    <row r="14" spans="1:26" ht="15.75" customHeight="1">
      <c r="A14" s="190" t="s">
        <v>558</v>
      </c>
      <c r="B14" s="141"/>
      <c r="C14" s="142"/>
      <c r="D14" s="190" t="s">
        <v>223</v>
      </c>
      <c r="E14" s="142"/>
      <c r="F14" s="190" t="s">
        <v>556</v>
      </c>
      <c r="G14" s="142"/>
      <c r="H14" s="125">
        <v>0.2</v>
      </c>
      <c r="I14" s="130">
        <v>42430</v>
      </c>
      <c r="J14" s="130">
        <v>43191</v>
      </c>
      <c r="K14" s="128" t="s">
        <v>559</v>
      </c>
      <c r="L14" s="3"/>
      <c r="M14" s="3"/>
      <c r="N14" s="3"/>
      <c r="O14" s="5"/>
      <c r="P14" s="5"/>
      <c r="Q14" s="5"/>
      <c r="R14" s="5"/>
      <c r="S14" s="5"/>
      <c r="T14" s="5"/>
      <c r="U14" s="5"/>
      <c r="V14" s="5"/>
      <c r="W14" s="5"/>
      <c r="X14" s="5"/>
      <c r="Y14" s="5"/>
      <c r="Z14" s="5"/>
    </row>
    <row r="15" spans="1:26" ht="15.75" customHeight="1">
      <c r="A15" s="190" t="s">
        <v>560</v>
      </c>
      <c r="B15" s="141"/>
      <c r="C15" s="142"/>
      <c r="D15" s="190" t="s">
        <v>561</v>
      </c>
      <c r="E15" s="142"/>
      <c r="F15" s="190" t="s">
        <v>562</v>
      </c>
      <c r="G15" s="142"/>
      <c r="H15" s="125">
        <v>0.2</v>
      </c>
      <c r="I15" s="130">
        <v>42430</v>
      </c>
      <c r="J15" s="130">
        <v>43191</v>
      </c>
      <c r="K15" s="128" t="s">
        <v>563</v>
      </c>
      <c r="L15" s="3"/>
      <c r="M15" s="3"/>
      <c r="N15" s="3"/>
      <c r="O15" s="5"/>
      <c r="P15" s="5"/>
      <c r="Q15" s="5"/>
      <c r="R15" s="5"/>
      <c r="S15" s="5"/>
      <c r="T15" s="5"/>
      <c r="U15" s="5"/>
      <c r="V15" s="5"/>
      <c r="W15" s="5"/>
      <c r="X15" s="5"/>
      <c r="Y15" s="5"/>
      <c r="Z15" s="5"/>
    </row>
    <row r="16" spans="1:26" ht="15.75" customHeight="1">
      <c r="A16" s="190" t="s">
        <v>564</v>
      </c>
      <c r="B16" s="141"/>
      <c r="C16" s="142"/>
      <c r="D16" s="190" t="s">
        <v>372</v>
      </c>
      <c r="E16" s="142"/>
      <c r="F16" s="190" t="s">
        <v>556</v>
      </c>
      <c r="G16" s="142"/>
      <c r="H16" s="125">
        <v>0.2</v>
      </c>
      <c r="I16" s="130">
        <v>42430</v>
      </c>
      <c r="J16" s="130">
        <v>43191</v>
      </c>
      <c r="K16" s="128" t="s">
        <v>565</v>
      </c>
      <c r="L16" s="3"/>
      <c r="M16" s="3"/>
      <c r="N16" s="3"/>
      <c r="O16" s="5"/>
      <c r="P16" s="5"/>
      <c r="Q16" s="5"/>
      <c r="R16" s="5"/>
      <c r="S16" s="5"/>
      <c r="T16" s="5"/>
      <c r="U16" s="5"/>
      <c r="V16" s="5"/>
      <c r="W16" s="5"/>
      <c r="X16" s="5"/>
      <c r="Y16" s="5"/>
      <c r="Z16" s="5"/>
    </row>
    <row r="17" spans="1:26" ht="15.75" customHeight="1">
      <c r="A17" s="190"/>
      <c r="B17" s="141"/>
      <c r="C17" s="142"/>
      <c r="D17" s="190"/>
      <c r="E17" s="142"/>
      <c r="F17" s="190"/>
      <c r="G17" s="142"/>
      <c r="H17" s="125"/>
      <c r="I17" s="130"/>
      <c r="J17" s="130"/>
      <c r="K17" s="131"/>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c r="I18" s="130"/>
      <c r="J18" s="130"/>
      <c r="K18" s="131"/>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90"/>
      <c r="B25" s="141"/>
      <c r="C25" s="142"/>
      <c r="D25" s="190"/>
      <c r="E25" s="142"/>
      <c r="F25" s="190"/>
      <c r="G25" s="142"/>
      <c r="H25" s="125"/>
      <c r="I25" s="130"/>
      <c r="J25" s="130"/>
      <c r="K25" s="131"/>
      <c r="L25" s="3"/>
      <c r="M25" s="3"/>
      <c r="N25" s="3"/>
      <c r="O25" s="5"/>
      <c r="P25" s="5"/>
      <c r="Q25" s="5"/>
      <c r="R25" s="5"/>
      <c r="S25" s="5"/>
      <c r="T25" s="5"/>
      <c r="U25" s="5"/>
      <c r="V25" s="5"/>
      <c r="W25" s="5"/>
      <c r="X25" s="5"/>
      <c r="Y25" s="5"/>
      <c r="Z25" s="5"/>
    </row>
    <row r="26" spans="1:26" ht="15.75" customHeight="1">
      <c r="A26" s="179" t="s">
        <v>184</v>
      </c>
      <c r="B26" s="141"/>
      <c r="C26" s="141"/>
      <c r="D26" s="141"/>
      <c r="E26" s="141"/>
      <c r="F26" s="141"/>
      <c r="G26" s="141"/>
      <c r="H26" s="141"/>
      <c r="I26" s="141"/>
      <c r="J26" s="142"/>
      <c r="K26" s="72"/>
      <c r="L26" s="3"/>
      <c r="M26" s="3"/>
      <c r="N26" s="3"/>
      <c r="O26" s="5"/>
      <c r="P26" s="5"/>
      <c r="Q26" s="5"/>
      <c r="R26" s="5"/>
      <c r="S26" s="5"/>
      <c r="T26" s="5"/>
      <c r="U26" s="5"/>
      <c r="V26" s="5"/>
      <c r="W26" s="5"/>
      <c r="X26" s="5"/>
      <c r="Y26" s="5"/>
      <c r="Z26" s="5"/>
    </row>
    <row r="27" spans="1:26" ht="15.75" customHeight="1">
      <c r="A27" s="179"/>
      <c r="B27" s="141"/>
      <c r="C27" s="142"/>
      <c r="D27" s="179">
        <v>2016</v>
      </c>
      <c r="E27" s="142"/>
      <c r="F27" s="179">
        <v>2017</v>
      </c>
      <c r="G27" s="142"/>
      <c r="H27" s="179">
        <v>2018</v>
      </c>
      <c r="I27" s="142"/>
      <c r="J27" s="76" t="s">
        <v>80</v>
      </c>
      <c r="K27" s="72"/>
      <c r="L27" s="3"/>
      <c r="M27" s="3"/>
      <c r="N27" s="3"/>
      <c r="O27" s="5"/>
      <c r="P27" s="5"/>
      <c r="Q27" s="5"/>
      <c r="R27" s="5"/>
      <c r="S27" s="5"/>
      <c r="T27" s="5"/>
      <c r="U27" s="5"/>
      <c r="V27" s="5"/>
      <c r="W27" s="5"/>
      <c r="X27" s="5"/>
      <c r="Y27" s="5"/>
      <c r="Z27" s="5"/>
    </row>
    <row r="28" spans="1:26" ht="30.75" customHeight="1">
      <c r="A28" s="179" t="s">
        <v>202</v>
      </c>
      <c r="B28" s="141"/>
      <c r="C28" s="142"/>
      <c r="D28" s="191">
        <v>50</v>
      </c>
      <c r="E28" s="142"/>
      <c r="F28" s="191">
        <v>100</v>
      </c>
      <c r="G28" s="142"/>
      <c r="H28" s="191">
        <v>50</v>
      </c>
      <c r="I28" s="142"/>
      <c r="J28" s="132">
        <f t="shared" ref="J28:J32" si="0">+SUM(D28:I28)</f>
        <v>200</v>
      </c>
      <c r="K28" s="84"/>
      <c r="L28" s="3"/>
      <c r="M28" s="3"/>
      <c r="N28" s="3"/>
      <c r="O28" s="5"/>
      <c r="P28" s="5"/>
      <c r="Q28" s="5"/>
      <c r="R28" s="5"/>
      <c r="S28" s="5"/>
      <c r="T28" s="5"/>
      <c r="U28" s="5"/>
      <c r="V28" s="5"/>
      <c r="W28" s="5"/>
      <c r="X28" s="5"/>
      <c r="Y28" s="5"/>
      <c r="Z28" s="5"/>
    </row>
    <row r="29" spans="1:26" ht="15.75" customHeight="1">
      <c r="A29" s="179" t="s">
        <v>210</v>
      </c>
      <c r="B29" s="141"/>
      <c r="C29" s="142"/>
      <c r="D29" s="191">
        <v>1000</v>
      </c>
      <c r="E29" s="142"/>
      <c r="F29" s="191">
        <v>3000</v>
      </c>
      <c r="G29" s="142"/>
      <c r="H29" s="191">
        <v>1000</v>
      </c>
      <c r="I29" s="142"/>
      <c r="J29" s="132">
        <f t="shared" si="0"/>
        <v>5000</v>
      </c>
      <c r="K29" s="84"/>
      <c r="L29" s="3"/>
      <c r="M29" s="3"/>
      <c r="N29" s="3"/>
      <c r="O29" s="5"/>
      <c r="P29" s="5"/>
      <c r="Q29" s="5"/>
      <c r="R29" s="5"/>
      <c r="S29" s="5"/>
      <c r="T29" s="5"/>
      <c r="U29" s="5"/>
      <c r="V29" s="5"/>
      <c r="W29" s="5"/>
      <c r="X29" s="5"/>
      <c r="Y29" s="5"/>
      <c r="Z29" s="5"/>
    </row>
    <row r="30" spans="1:26" ht="27" customHeight="1">
      <c r="A30" s="179" t="s">
        <v>216</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418</v>
      </c>
      <c r="B31" s="141"/>
      <c r="C31" s="142"/>
      <c r="D31" s="191"/>
      <c r="E31" s="142"/>
      <c r="F31" s="191"/>
      <c r="G31" s="142"/>
      <c r="H31" s="191"/>
      <c r="I31" s="142"/>
      <c r="J31" s="132">
        <f t="shared" si="0"/>
        <v>0</v>
      </c>
      <c r="K31" s="84"/>
      <c r="L31" s="3"/>
      <c r="M31" s="3"/>
      <c r="N31" s="3"/>
      <c r="O31" s="5"/>
      <c r="P31" s="5"/>
      <c r="Q31" s="5"/>
      <c r="R31" s="5"/>
      <c r="S31" s="5"/>
      <c r="T31" s="5"/>
      <c r="U31" s="5"/>
      <c r="V31" s="5"/>
      <c r="W31" s="5"/>
      <c r="X31" s="5"/>
      <c r="Y31" s="5"/>
      <c r="Z31" s="5"/>
    </row>
    <row r="32" spans="1:26" ht="15.75" customHeight="1">
      <c r="A32" s="179" t="s">
        <v>220</v>
      </c>
      <c r="B32" s="141"/>
      <c r="C32" s="142"/>
      <c r="D32" s="192">
        <f>+SUM(D28:E30)</f>
        <v>1050</v>
      </c>
      <c r="E32" s="142"/>
      <c r="F32" s="192">
        <f>+SUM(F28:G30)</f>
        <v>3100</v>
      </c>
      <c r="G32" s="142"/>
      <c r="H32" s="192">
        <f>+SUM(H28:I30)</f>
        <v>1050</v>
      </c>
      <c r="I32" s="142"/>
      <c r="J32" s="132">
        <f t="shared" si="0"/>
        <v>5200</v>
      </c>
      <c r="K32" s="84"/>
      <c r="L32" s="3"/>
      <c r="M32" s="3"/>
      <c r="N32" s="3"/>
      <c r="O32" s="5"/>
      <c r="P32" s="5"/>
      <c r="Q32" s="5"/>
      <c r="R32" s="5"/>
      <c r="S32" s="5"/>
      <c r="T32" s="5"/>
      <c r="U32" s="5"/>
      <c r="V32" s="5"/>
      <c r="W32" s="5"/>
      <c r="X32" s="5"/>
      <c r="Y32" s="5"/>
      <c r="Z32" s="5"/>
    </row>
    <row r="33" spans="1:26" ht="15.75" customHeight="1">
      <c r="A33" s="189" t="s">
        <v>232</v>
      </c>
      <c r="B33" s="141"/>
      <c r="C33" s="141"/>
      <c r="D33" s="141"/>
      <c r="E33" s="141"/>
      <c r="F33" s="141"/>
      <c r="G33" s="141"/>
      <c r="H33" s="142"/>
      <c r="I33" s="186">
        <f>+J32</f>
        <v>5200</v>
      </c>
      <c r="J33" s="142"/>
      <c r="K33" s="84"/>
      <c r="L33" s="3"/>
      <c r="M33" s="3"/>
      <c r="N33" s="3"/>
      <c r="O33" s="5"/>
      <c r="P33" s="5"/>
      <c r="Q33" s="5"/>
      <c r="R33" s="5"/>
      <c r="S33" s="5"/>
      <c r="T33" s="5"/>
      <c r="U33" s="5"/>
      <c r="V33" s="5"/>
      <c r="W33" s="5"/>
      <c r="X33" s="5"/>
      <c r="Y33" s="5"/>
      <c r="Z33" s="5"/>
    </row>
    <row r="34" spans="1:26">
      <c r="A34" s="7"/>
      <c r="B34" s="7"/>
      <c r="C34" s="7"/>
      <c r="D34" s="7"/>
      <c r="E34" s="7"/>
      <c r="F34" s="7"/>
      <c r="G34" s="7"/>
      <c r="H34" s="7"/>
      <c r="I34" s="7"/>
      <c r="J34" s="7"/>
      <c r="K34" s="88"/>
      <c r="L34" s="3"/>
      <c r="M34" s="3"/>
      <c r="N34" s="3"/>
      <c r="O34" s="5"/>
      <c r="P34" s="5"/>
      <c r="Q34" s="5"/>
      <c r="R34" s="5"/>
      <c r="S34" s="5"/>
      <c r="T34" s="5"/>
      <c r="U34" s="5"/>
      <c r="V34" s="5"/>
      <c r="W34" s="5"/>
      <c r="X34" s="5"/>
      <c r="Y34" s="5"/>
      <c r="Z34" s="5"/>
    </row>
    <row r="35" spans="1:26" ht="30" customHeight="1">
      <c r="A35" s="90" t="s">
        <v>240</v>
      </c>
      <c r="B35" s="185" t="s">
        <v>244</v>
      </c>
      <c r="C35" s="141"/>
      <c r="D35" s="141"/>
      <c r="E35" s="141"/>
      <c r="F35" s="141"/>
      <c r="G35" s="141"/>
      <c r="H35" s="141"/>
      <c r="I35" s="141"/>
      <c r="J35" s="142"/>
      <c r="K35" s="93"/>
      <c r="L35" s="3"/>
      <c r="M35" s="3"/>
      <c r="N35" s="3"/>
      <c r="O35" s="5"/>
      <c r="P35" s="5"/>
      <c r="Q35" s="5"/>
      <c r="R35" s="5"/>
      <c r="S35" s="5"/>
      <c r="T35" s="5"/>
      <c r="U35" s="5"/>
      <c r="V35" s="5"/>
      <c r="W35" s="5"/>
      <c r="X35" s="5"/>
      <c r="Y35" s="5"/>
      <c r="Z35" s="5"/>
    </row>
    <row r="36" spans="1:26" ht="30" customHeight="1">
      <c r="A36" s="95" t="s">
        <v>255</v>
      </c>
      <c r="B36" s="184" t="s">
        <v>258</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 r="A37" s="95" t="s">
        <v>210</v>
      </c>
      <c r="B37" s="184" t="s">
        <v>261</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ht="30" customHeight="1">
      <c r="A38" s="95" t="s">
        <v>216</v>
      </c>
      <c r="B38" s="184" t="s">
        <v>265</v>
      </c>
      <c r="C38" s="141"/>
      <c r="D38" s="141"/>
      <c r="E38" s="141"/>
      <c r="F38" s="141"/>
      <c r="G38" s="141"/>
      <c r="H38" s="141"/>
      <c r="I38" s="141"/>
      <c r="J38" s="142"/>
      <c r="K38" s="97"/>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c r="A43" s="3"/>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26</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178</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224</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419</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383</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420</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421</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t="s">
        <v>362</v>
      </c>
      <c r="B51" s="3"/>
      <c r="C51" s="3"/>
      <c r="D51" s="3"/>
      <c r="E51" s="3"/>
      <c r="F51" s="3"/>
      <c r="G51" s="3"/>
      <c r="H51" s="3"/>
      <c r="I51" s="3"/>
      <c r="J51" s="3"/>
      <c r="K51" s="3"/>
      <c r="L51" s="3"/>
      <c r="M51" s="3"/>
      <c r="N51" s="3"/>
      <c r="O51" s="5"/>
      <c r="P51" s="5"/>
      <c r="Q51" s="5"/>
      <c r="R51" s="5"/>
      <c r="S51" s="5"/>
      <c r="T51" s="5"/>
      <c r="U51" s="5"/>
      <c r="V51" s="5"/>
      <c r="W51" s="5"/>
      <c r="X51" s="5"/>
      <c r="Y51" s="5"/>
      <c r="Z51" s="5"/>
    </row>
    <row r="52" spans="1:26" hidden="1">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3"/>
      <c r="B54" s="3"/>
      <c r="C54" s="3"/>
      <c r="D54" s="3"/>
      <c r="E54" s="3"/>
      <c r="F54" s="3"/>
      <c r="G54" s="3"/>
      <c r="H54" s="3"/>
      <c r="I54" s="3"/>
      <c r="J54" s="3"/>
      <c r="K54" s="3"/>
      <c r="L54" s="3"/>
      <c r="M54" s="3"/>
      <c r="N54" s="3"/>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8">
    <mergeCell ref="J10:J11"/>
    <mergeCell ref="K10:K11"/>
    <mergeCell ref="A10:C11"/>
    <mergeCell ref="A13:C13"/>
    <mergeCell ref="A12:C12"/>
    <mergeCell ref="C6:K6"/>
    <mergeCell ref="B4:K4"/>
    <mergeCell ref="J5:K5"/>
    <mergeCell ref="J7:K8"/>
    <mergeCell ref="A9:B9"/>
    <mergeCell ref="A7:B8"/>
    <mergeCell ref="C9:F9"/>
    <mergeCell ref="C7:F8"/>
    <mergeCell ref="A6:B6"/>
    <mergeCell ref="J9:K9"/>
    <mergeCell ref="A3:K3"/>
    <mergeCell ref="B2:K2"/>
    <mergeCell ref="B1:K1"/>
    <mergeCell ref="A1:A2"/>
    <mergeCell ref="B5:H5"/>
    <mergeCell ref="A27:C27"/>
    <mergeCell ref="A26:J26"/>
    <mergeCell ref="F27:G27"/>
    <mergeCell ref="D27:E27"/>
    <mergeCell ref="F29:G29"/>
    <mergeCell ref="H29:I29"/>
    <mergeCell ref="H27:I27"/>
    <mergeCell ref="H28:I28"/>
    <mergeCell ref="A28:C28"/>
    <mergeCell ref="A29:C29"/>
    <mergeCell ref="D29:E29"/>
    <mergeCell ref="D28:E28"/>
    <mergeCell ref="F28:G28"/>
    <mergeCell ref="A32:C32"/>
    <mergeCell ref="D31:E31"/>
    <mergeCell ref="F32:G32"/>
    <mergeCell ref="D32:E32"/>
    <mergeCell ref="I33:J33"/>
    <mergeCell ref="H32:I32"/>
    <mergeCell ref="A33:H33"/>
    <mergeCell ref="B37:J37"/>
    <mergeCell ref="B35:J35"/>
    <mergeCell ref="B36:J36"/>
    <mergeCell ref="B38:J38"/>
    <mergeCell ref="H31:I31"/>
    <mergeCell ref="F30:G30"/>
    <mergeCell ref="H30:I30"/>
    <mergeCell ref="D30:E30"/>
    <mergeCell ref="A30:C30"/>
    <mergeCell ref="A31:C31"/>
    <mergeCell ref="D25:E25"/>
    <mergeCell ref="F25:G25"/>
    <mergeCell ref="F24:G24"/>
    <mergeCell ref="D23:E23"/>
    <mergeCell ref="F31:G31"/>
    <mergeCell ref="A25:C25"/>
    <mergeCell ref="A23:C23"/>
    <mergeCell ref="A19:C19"/>
    <mergeCell ref="A18:C18"/>
    <mergeCell ref="A22:C22"/>
    <mergeCell ref="A21:C21"/>
    <mergeCell ref="A20:C20"/>
    <mergeCell ref="D19:E19"/>
    <mergeCell ref="D20:E20"/>
    <mergeCell ref="I10:I11"/>
    <mergeCell ref="D12:E12"/>
    <mergeCell ref="A24:C24"/>
    <mergeCell ref="D21:E21"/>
    <mergeCell ref="D22:E22"/>
    <mergeCell ref="D24:E24"/>
    <mergeCell ref="D17:E17"/>
    <mergeCell ref="F17:G17"/>
    <mergeCell ref="A17:C17"/>
    <mergeCell ref="A16:C16"/>
    <mergeCell ref="A15:C15"/>
    <mergeCell ref="F12:G12"/>
    <mergeCell ref="F13:G13"/>
    <mergeCell ref="A14:C14"/>
    <mergeCell ref="F20:G20"/>
    <mergeCell ref="F19:G19"/>
    <mergeCell ref="F23:G23"/>
    <mergeCell ref="F22:G22"/>
    <mergeCell ref="F21:G21"/>
    <mergeCell ref="G7:I8"/>
    <mergeCell ref="G9:I9"/>
    <mergeCell ref="H10:H11"/>
    <mergeCell ref="D10:G10"/>
    <mergeCell ref="D14:E14"/>
    <mergeCell ref="D13:E13"/>
    <mergeCell ref="F14:G14"/>
    <mergeCell ref="D18:E18"/>
    <mergeCell ref="D15:E15"/>
    <mergeCell ref="D16:E16"/>
    <mergeCell ref="D11:E11"/>
    <mergeCell ref="F11:G11"/>
    <mergeCell ref="F18:G18"/>
    <mergeCell ref="F16:G16"/>
    <mergeCell ref="F15:G15"/>
  </mergeCells>
  <dataValidations count="1">
    <dataValidation type="list" allowBlank="1" showInputMessage="1" showErrorMessage="1" prompt=" - Elegir un objetivo estratégico de la lista" sqref="C6">
      <formula1>$A$44:$A$51</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3.140625" customWidth="1"/>
    <col min="2" max="2" width="71.42578125" customWidth="1"/>
    <col min="3" max="11" width="6.5703125" customWidth="1"/>
    <col min="12" max="12" width="6.5703125" hidden="1" customWidth="1"/>
    <col min="13" max="22" width="6.5703125" customWidth="1"/>
    <col min="23" max="26" width="13.28515625" customWidth="1"/>
  </cols>
  <sheetData>
    <row r="1" spans="1:26" ht="29.25" customHeight="1">
      <c r="A1" s="4"/>
      <c r="B1" s="134" t="s">
        <v>0</v>
      </c>
      <c r="C1" s="4"/>
      <c r="D1" s="4"/>
      <c r="E1" s="4"/>
      <c r="F1" s="4"/>
      <c r="G1" s="4"/>
      <c r="H1" s="4"/>
      <c r="I1" s="4"/>
      <c r="J1" s="4"/>
      <c r="K1" s="4"/>
      <c r="L1" s="8"/>
      <c r="M1" s="4"/>
      <c r="N1" s="3"/>
      <c r="O1" s="3"/>
      <c r="P1" s="5"/>
      <c r="Q1" s="5"/>
      <c r="R1" s="5"/>
      <c r="S1" s="5"/>
      <c r="T1" s="5"/>
      <c r="U1" s="5"/>
      <c r="V1" s="5"/>
      <c r="W1" s="5"/>
      <c r="X1" s="5"/>
      <c r="Y1" s="5"/>
      <c r="Z1" s="5"/>
    </row>
    <row r="2" spans="1:26" ht="43.5" customHeight="1">
      <c r="A2" s="4"/>
      <c r="B2" s="134" t="s">
        <v>2</v>
      </c>
      <c r="C2" s="4"/>
      <c r="D2" s="4"/>
      <c r="E2" s="4"/>
      <c r="F2" s="4"/>
      <c r="G2" s="4"/>
      <c r="H2" s="4"/>
      <c r="I2" s="4"/>
      <c r="J2" s="4"/>
      <c r="K2" s="4"/>
      <c r="L2" s="8"/>
      <c r="M2" s="4"/>
      <c r="N2" s="3"/>
      <c r="O2" s="3"/>
      <c r="P2" s="5"/>
      <c r="Q2" s="5"/>
      <c r="R2" s="5"/>
      <c r="S2" s="5"/>
      <c r="T2" s="5"/>
      <c r="U2" s="5"/>
      <c r="V2" s="5"/>
      <c r="W2" s="5"/>
      <c r="X2" s="5"/>
      <c r="Y2" s="5"/>
      <c r="Z2" s="5"/>
    </row>
    <row r="3" spans="1:26" ht="60.75" customHeight="1">
      <c r="A3" s="4"/>
      <c r="B3" s="135" t="s">
        <v>566</v>
      </c>
      <c r="C3" s="4"/>
      <c r="D3" s="4"/>
      <c r="E3" s="4"/>
      <c r="F3" s="4"/>
      <c r="G3" s="4"/>
      <c r="H3" s="4"/>
      <c r="I3" s="4"/>
      <c r="J3" s="4"/>
      <c r="K3" s="4"/>
      <c r="L3" s="8"/>
      <c r="M3" s="4"/>
      <c r="N3" s="3"/>
      <c r="O3" s="3"/>
      <c r="P3" s="5"/>
      <c r="Q3" s="5"/>
      <c r="R3" s="5"/>
      <c r="S3" s="5"/>
      <c r="T3" s="5"/>
      <c r="U3" s="5"/>
      <c r="V3" s="5"/>
      <c r="W3" s="5"/>
      <c r="X3" s="5"/>
      <c r="Y3" s="5"/>
      <c r="Z3" s="5"/>
    </row>
    <row r="4" spans="1:26" ht="47.25" customHeight="1">
      <c r="A4" s="10" t="s">
        <v>6</v>
      </c>
      <c r="B4" s="11" t="s">
        <v>567</v>
      </c>
      <c r="C4" s="4"/>
      <c r="D4" s="4"/>
      <c r="E4" s="4"/>
      <c r="F4" s="4"/>
      <c r="G4" s="4"/>
      <c r="H4" s="4"/>
      <c r="I4" s="4"/>
      <c r="J4" s="4"/>
      <c r="K4" s="4"/>
      <c r="L4" s="14" t="s">
        <v>15</v>
      </c>
      <c r="M4" s="4"/>
      <c r="N4" s="3"/>
      <c r="O4" s="3"/>
      <c r="P4" s="5"/>
      <c r="Q4" s="5"/>
      <c r="R4" s="5"/>
      <c r="S4" s="5"/>
      <c r="T4" s="5"/>
      <c r="U4" s="5"/>
      <c r="V4" s="5"/>
      <c r="W4" s="5"/>
      <c r="X4" s="5"/>
      <c r="Y4" s="5"/>
      <c r="Z4" s="5"/>
    </row>
    <row r="5" spans="1:26" ht="24.75" customHeight="1">
      <c r="A5" s="15"/>
      <c r="B5" s="16"/>
      <c r="C5" s="4"/>
      <c r="D5" s="4"/>
      <c r="E5" s="4"/>
      <c r="F5" s="4"/>
      <c r="G5" s="4"/>
      <c r="H5" s="4"/>
      <c r="I5" s="4"/>
      <c r="J5" s="4"/>
      <c r="K5" s="4"/>
      <c r="L5" s="19"/>
      <c r="M5" s="4"/>
      <c r="N5" s="3"/>
      <c r="O5" s="3"/>
      <c r="P5" s="5"/>
      <c r="Q5" s="5"/>
      <c r="R5" s="5"/>
      <c r="S5" s="5"/>
      <c r="T5" s="5"/>
      <c r="U5" s="5"/>
      <c r="V5" s="5"/>
      <c r="W5" s="5"/>
      <c r="X5" s="5"/>
      <c r="Y5" s="5"/>
      <c r="Z5" s="5"/>
    </row>
    <row r="6" spans="1:26" ht="45" customHeight="1">
      <c r="A6" s="21" t="s">
        <v>26</v>
      </c>
      <c r="B6" s="27"/>
      <c r="C6" s="31"/>
      <c r="D6" s="31"/>
      <c r="E6" s="31"/>
      <c r="F6" s="31"/>
      <c r="G6" s="31"/>
      <c r="H6" s="31"/>
      <c r="I6" s="31"/>
      <c r="J6" s="31"/>
      <c r="K6" s="31"/>
      <c r="L6" s="32" t="s">
        <v>45</v>
      </c>
      <c r="M6" s="31"/>
      <c r="N6" s="3"/>
      <c r="O6" s="3"/>
      <c r="P6" s="5"/>
      <c r="Q6" s="5"/>
      <c r="R6" s="5"/>
      <c r="S6" s="5"/>
      <c r="T6" s="5"/>
      <c r="U6" s="5"/>
      <c r="V6" s="5"/>
      <c r="W6" s="5"/>
      <c r="X6" s="5"/>
      <c r="Y6" s="5"/>
      <c r="Z6" s="5"/>
    </row>
    <row r="7" spans="1:26" ht="45" customHeight="1">
      <c r="A7" s="39"/>
      <c r="B7" s="27"/>
      <c r="C7" s="31"/>
      <c r="D7" s="31"/>
      <c r="E7" s="31"/>
      <c r="F7" s="31"/>
      <c r="G7" s="31"/>
      <c r="H7" s="31"/>
      <c r="I7" s="31"/>
      <c r="J7" s="31"/>
      <c r="K7" s="31"/>
      <c r="L7" s="32" t="s">
        <v>45</v>
      </c>
      <c r="M7" s="31"/>
      <c r="N7" s="3"/>
      <c r="O7" s="3"/>
      <c r="P7" s="5"/>
      <c r="Q7" s="5"/>
      <c r="R7" s="5"/>
      <c r="S7" s="5"/>
      <c r="T7" s="5"/>
      <c r="U7" s="5"/>
      <c r="V7" s="5"/>
      <c r="W7" s="5"/>
      <c r="X7" s="5"/>
      <c r="Y7" s="5"/>
      <c r="Z7" s="5"/>
    </row>
    <row r="8" spans="1:26" ht="45" customHeight="1">
      <c r="A8" s="39"/>
      <c r="B8" s="27"/>
      <c r="C8" s="31"/>
      <c r="D8" s="31"/>
      <c r="E8" s="31"/>
      <c r="F8" s="31"/>
      <c r="G8" s="31"/>
      <c r="H8" s="31"/>
      <c r="I8" s="31"/>
      <c r="J8" s="31"/>
      <c r="K8" s="31"/>
      <c r="L8" s="32"/>
      <c r="M8" s="31"/>
      <c r="N8" s="3"/>
      <c r="O8" s="3"/>
      <c r="P8" s="5"/>
      <c r="Q8" s="5"/>
      <c r="R8" s="5"/>
      <c r="S8" s="5"/>
      <c r="T8" s="5"/>
      <c r="U8" s="5"/>
      <c r="V8" s="5"/>
      <c r="W8" s="5"/>
      <c r="X8" s="5"/>
      <c r="Y8" s="5"/>
      <c r="Z8" s="5"/>
    </row>
    <row r="9" spans="1:26" ht="45" customHeight="1">
      <c r="A9" s="39"/>
      <c r="B9" s="27"/>
      <c r="C9" s="31"/>
      <c r="D9" s="31"/>
      <c r="E9" s="31"/>
      <c r="F9" s="31"/>
      <c r="G9" s="31"/>
      <c r="H9" s="31"/>
      <c r="I9" s="31"/>
      <c r="J9" s="31"/>
      <c r="K9" s="31"/>
      <c r="L9" s="32"/>
      <c r="M9" s="31"/>
      <c r="N9" s="3"/>
      <c r="O9" s="3"/>
      <c r="P9" s="5"/>
      <c r="Q9" s="5"/>
      <c r="R9" s="5"/>
      <c r="S9" s="5"/>
      <c r="T9" s="5"/>
      <c r="U9" s="5"/>
      <c r="V9" s="5"/>
      <c r="W9" s="5"/>
      <c r="X9" s="5"/>
      <c r="Y9" s="5"/>
      <c r="Z9" s="5"/>
    </row>
    <row r="10" spans="1:26" ht="45" customHeight="1">
      <c r="A10" s="39"/>
      <c r="B10" s="27"/>
      <c r="C10" s="31"/>
      <c r="D10" s="31"/>
      <c r="E10" s="31"/>
      <c r="F10" s="31"/>
      <c r="G10" s="31"/>
      <c r="H10" s="31"/>
      <c r="I10" s="31"/>
      <c r="J10" s="31"/>
      <c r="K10" s="31"/>
      <c r="L10" s="32"/>
      <c r="M10" s="31"/>
      <c r="N10" s="3"/>
      <c r="O10" s="3"/>
      <c r="P10" s="5"/>
      <c r="Q10" s="5"/>
      <c r="R10" s="5"/>
      <c r="S10" s="5"/>
      <c r="T10" s="5"/>
      <c r="U10" s="5"/>
      <c r="V10" s="5"/>
      <c r="W10" s="5"/>
      <c r="X10" s="5"/>
      <c r="Y10" s="5"/>
      <c r="Z10" s="5"/>
    </row>
    <row r="11" spans="1:26" ht="45" customHeight="1">
      <c r="A11" s="39"/>
      <c r="B11" s="27"/>
      <c r="C11" s="31"/>
      <c r="D11" s="31"/>
      <c r="E11" s="31"/>
      <c r="F11" s="31"/>
      <c r="G11" s="31"/>
      <c r="H11" s="31"/>
      <c r="I11" s="31"/>
      <c r="J11" s="31"/>
      <c r="K11" s="31"/>
      <c r="L11" s="32"/>
      <c r="M11" s="31"/>
      <c r="N11" s="3"/>
      <c r="O11" s="3"/>
      <c r="P11" s="5"/>
      <c r="Q11" s="5"/>
      <c r="R11" s="5"/>
      <c r="S11" s="5"/>
      <c r="T11" s="5"/>
      <c r="U11" s="5"/>
      <c r="V11" s="5"/>
      <c r="W11" s="5"/>
      <c r="X11" s="5"/>
      <c r="Y11" s="5"/>
      <c r="Z11" s="5"/>
    </row>
    <row r="12" spans="1:26" ht="16.5" customHeight="1">
      <c r="A12" s="39"/>
      <c r="B12" s="27"/>
      <c r="C12" s="31"/>
      <c r="D12" s="31"/>
      <c r="E12" s="31"/>
      <c r="F12" s="31"/>
      <c r="G12" s="31"/>
      <c r="H12" s="31"/>
      <c r="I12" s="31"/>
      <c r="J12" s="31"/>
      <c r="K12" s="31"/>
      <c r="L12" s="32"/>
      <c r="M12" s="31"/>
      <c r="N12" s="3"/>
      <c r="O12" s="3"/>
      <c r="P12" s="5"/>
      <c r="Q12" s="5"/>
      <c r="R12" s="5"/>
      <c r="S12" s="5"/>
      <c r="T12" s="5"/>
      <c r="U12" s="5"/>
      <c r="V12" s="5"/>
      <c r="W12" s="5"/>
      <c r="X12" s="5"/>
      <c r="Y12" s="5"/>
      <c r="Z12" s="5"/>
    </row>
    <row r="13" spans="1:26" ht="45" customHeight="1">
      <c r="A13" s="39"/>
      <c r="B13" s="27"/>
      <c r="C13" s="31"/>
      <c r="D13" s="31"/>
      <c r="E13" s="31"/>
      <c r="F13" s="31"/>
      <c r="G13" s="31"/>
      <c r="H13" s="31"/>
      <c r="I13" s="31"/>
      <c r="J13" s="31"/>
      <c r="K13" s="31"/>
      <c r="L13" s="32" t="s">
        <v>45</v>
      </c>
      <c r="M13" s="31"/>
      <c r="N13" s="3"/>
      <c r="O13" s="3"/>
      <c r="P13" s="5"/>
      <c r="Q13" s="5"/>
      <c r="R13" s="5"/>
      <c r="S13" s="5"/>
      <c r="T13" s="5"/>
      <c r="U13" s="5"/>
      <c r="V13" s="5"/>
      <c r="W13" s="5"/>
      <c r="X13" s="5"/>
      <c r="Y13" s="5"/>
      <c r="Z13" s="5"/>
    </row>
    <row r="14" spans="1:26" ht="45" customHeight="1">
      <c r="A14" s="39"/>
      <c r="B14" s="27"/>
      <c r="C14" s="31"/>
      <c r="D14" s="31"/>
      <c r="E14" s="31"/>
      <c r="F14" s="31"/>
      <c r="G14" s="31"/>
      <c r="H14" s="31"/>
      <c r="I14" s="31"/>
      <c r="J14" s="31"/>
      <c r="K14" s="31"/>
      <c r="L14" s="32" t="s">
        <v>45</v>
      </c>
      <c r="M14" s="31"/>
      <c r="N14" s="3"/>
      <c r="O14" s="3"/>
      <c r="P14" s="5"/>
      <c r="Q14" s="5"/>
      <c r="R14" s="5"/>
      <c r="S14" s="5"/>
      <c r="T14" s="5"/>
      <c r="U14" s="5"/>
      <c r="V14" s="5"/>
      <c r="W14" s="5"/>
      <c r="X14" s="5"/>
      <c r="Y14" s="5"/>
      <c r="Z14" s="5"/>
    </row>
    <row r="15" spans="1:26" ht="45" customHeight="1">
      <c r="A15" s="39"/>
      <c r="B15" s="27"/>
      <c r="C15" s="31"/>
      <c r="D15" s="31"/>
      <c r="E15" s="31"/>
      <c r="F15" s="31"/>
      <c r="G15" s="31"/>
      <c r="H15" s="31"/>
      <c r="I15" s="31"/>
      <c r="J15" s="31"/>
      <c r="K15" s="31"/>
      <c r="L15" s="32"/>
      <c r="M15" s="31"/>
      <c r="N15" s="3"/>
      <c r="O15" s="3"/>
      <c r="P15" s="5"/>
      <c r="Q15" s="5"/>
      <c r="R15" s="5"/>
      <c r="S15" s="5"/>
      <c r="T15" s="5"/>
      <c r="U15" s="5"/>
      <c r="V15" s="5"/>
      <c r="W15" s="5"/>
      <c r="X15" s="5"/>
      <c r="Y15" s="5"/>
      <c r="Z15" s="5"/>
    </row>
    <row r="16" spans="1:26" ht="45" customHeight="1">
      <c r="A16" s="39"/>
      <c r="B16" s="27"/>
      <c r="C16" s="31"/>
      <c r="D16" s="31"/>
      <c r="E16" s="31"/>
      <c r="F16" s="31"/>
      <c r="G16" s="31"/>
      <c r="H16" s="31"/>
      <c r="I16" s="31"/>
      <c r="J16" s="31"/>
      <c r="K16" s="31"/>
      <c r="L16" s="32"/>
      <c r="M16" s="31"/>
      <c r="N16" s="3"/>
      <c r="O16" s="3"/>
      <c r="P16" s="5"/>
      <c r="Q16" s="5"/>
      <c r="R16" s="5"/>
      <c r="S16" s="5"/>
      <c r="T16" s="5"/>
      <c r="U16" s="5"/>
      <c r="V16" s="5"/>
      <c r="W16" s="5"/>
      <c r="X16" s="5"/>
      <c r="Y16" s="5"/>
      <c r="Z16" s="5"/>
    </row>
    <row r="17" spans="1:26" ht="72" customHeight="1">
      <c r="A17" s="39"/>
      <c r="B17" s="27"/>
      <c r="C17" s="31"/>
      <c r="D17" s="31"/>
      <c r="E17" s="31"/>
      <c r="F17" s="31"/>
      <c r="G17" s="31"/>
      <c r="H17" s="31"/>
      <c r="I17" s="31"/>
      <c r="J17" s="31"/>
      <c r="K17" s="31"/>
      <c r="L17" s="32"/>
      <c r="M17" s="31"/>
      <c r="N17" s="3"/>
      <c r="O17" s="3"/>
      <c r="P17" s="5"/>
      <c r="Q17" s="5"/>
      <c r="R17" s="5"/>
      <c r="S17" s="5"/>
      <c r="T17" s="5"/>
      <c r="U17" s="5"/>
      <c r="V17" s="5"/>
      <c r="W17" s="5"/>
      <c r="X17" s="5"/>
      <c r="Y17" s="5"/>
      <c r="Z17" s="5"/>
    </row>
    <row r="18" spans="1:26" ht="45" customHeight="1">
      <c r="A18" s="39"/>
      <c r="B18" s="27"/>
      <c r="C18" s="31"/>
      <c r="D18" s="31"/>
      <c r="E18" s="31"/>
      <c r="F18" s="31"/>
      <c r="G18" s="31"/>
      <c r="H18" s="31"/>
      <c r="I18" s="31"/>
      <c r="J18" s="31"/>
      <c r="K18" s="31"/>
      <c r="L18" s="32"/>
      <c r="M18" s="31"/>
      <c r="N18" s="3"/>
      <c r="O18" s="3"/>
      <c r="P18" s="5"/>
      <c r="Q18" s="5"/>
      <c r="R18" s="5"/>
      <c r="S18" s="5"/>
      <c r="T18" s="5"/>
      <c r="U18" s="5"/>
      <c r="V18" s="5"/>
      <c r="W18" s="5"/>
      <c r="X18" s="5"/>
      <c r="Y18" s="5"/>
      <c r="Z18" s="5"/>
    </row>
    <row r="19" spans="1:26" ht="45" customHeight="1">
      <c r="A19" s="39"/>
      <c r="B19" s="27"/>
      <c r="C19" s="31"/>
      <c r="D19" s="31"/>
      <c r="E19" s="31"/>
      <c r="F19" s="31"/>
      <c r="G19" s="31"/>
      <c r="H19" s="31"/>
      <c r="I19" s="31"/>
      <c r="J19" s="31"/>
      <c r="K19" s="31"/>
      <c r="L19" s="32"/>
      <c r="M19" s="31"/>
      <c r="N19" s="3"/>
      <c r="O19" s="3"/>
      <c r="P19" s="5"/>
      <c r="Q19" s="5"/>
      <c r="R19" s="5"/>
      <c r="S19" s="5"/>
      <c r="T19" s="5"/>
      <c r="U19" s="5"/>
      <c r="V19" s="5"/>
      <c r="W19" s="5"/>
      <c r="X19" s="5"/>
      <c r="Y19" s="5"/>
      <c r="Z19" s="5"/>
    </row>
    <row r="20" spans="1:26" ht="45" customHeight="1">
      <c r="A20" s="39"/>
      <c r="B20" s="27"/>
      <c r="C20" s="31"/>
      <c r="D20" s="31"/>
      <c r="E20" s="31"/>
      <c r="F20" s="31"/>
      <c r="G20" s="31"/>
      <c r="H20" s="31"/>
      <c r="I20" s="31"/>
      <c r="J20" s="31"/>
      <c r="K20" s="31"/>
      <c r="L20" s="32"/>
      <c r="M20" s="31"/>
      <c r="N20" s="3"/>
      <c r="O20" s="3"/>
      <c r="P20" s="5"/>
      <c r="Q20" s="5"/>
      <c r="R20" s="5"/>
      <c r="S20" s="5"/>
      <c r="T20" s="5"/>
      <c r="U20" s="5"/>
      <c r="V20" s="5"/>
      <c r="W20" s="5"/>
      <c r="X20" s="5"/>
      <c r="Y20" s="5"/>
      <c r="Z20" s="5"/>
    </row>
    <row r="21" spans="1:26" ht="45" customHeight="1">
      <c r="A21" s="39"/>
      <c r="B21" s="27"/>
      <c r="C21" s="31"/>
      <c r="D21" s="31"/>
      <c r="E21" s="31"/>
      <c r="F21" s="31"/>
      <c r="G21" s="31"/>
      <c r="H21" s="31"/>
      <c r="I21" s="31"/>
      <c r="J21" s="31"/>
      <c r="K21" s="31"/>
      <c r="L21" s="32" t="s">
        <v>45</v>
      </c>
      <c r="M21" s="31"/>
      <c r="N21" s="3"/>
      <c r="O21" s="3"/>
      <c r="P21" s="5"/>
      <c r="Q21" s="5"/>
      <c r="R21" s="5"/>
      <c r="S21" s="5"/>
      <c r="T21" s="5"/>
      <c r="U21" s="5"/>
      <c r="V21" s="5"/>
      <c r="W21" s="5"/>
      <c r="X21" s="5"/>
      <c r="Y21" s="5"/>
      <c r="Z21" s="5"/>
    </row>
    <row r="22" spans="1:26" ht="45" customHeight="1">
      <c r="A22" s="39"/>
      <c r="B22" s="27"/>
      <c r="C22" s="31"/>
      <c r="D22" s="31"/>
      <c r="E22" s="31"/>
      <c r="F22" s="31"/>
      <c r="G22" s="31"/>
      <c r="H22" s="31"/>
      <c r="I22" s="31"/>
      <c r="J22" s="31"/>
      <c r="K22" s="31"/>
      <c r="L22" s="32"/>
      <c r="M22" s="31"/>
      <c r="N22" s="3"/>
      <c r="O22" s="3"/>
      <c r="P22" s="5"/>
      <c r="Q22" s="5"/>
      <c r="R22" s="5"/>
      <c r="S22" s="5"/>
      <c r="T22" s="5"/>
      <c r="U22" s="5"/>
      <c r="V22" s="5"/>
      <c r="W22" s="5"/>
      <c r="X22" s="5"/>
      <c r="Y22" s="5"/>
      <c r="Z22" s="5"/>
    </row>
    <row r="23" spans="1:26" ht="45" customHeight="1">
      <c r="A23" s="39"/>
      <c r="B23" s="27"/>
      <c r="C23" s="31"/>
      <c r="D23" s="31"/>
      <c r="E23" s="31"/>
      <c r="F23" s="31"/>
      <c r="G23" s="31"/>
      <c r="H23" s="31"/>
      <c r="I23" s="31"/>
      <c r="J23" s="31"/>
      <c r="K23" s="31"/>
      <c r="L23" s="32" t="s">
        <v>45</v>
      </c>
      <c r="M23" s="31"/>
      <c r="N23" s="3"/>
      <c r="O23" s="3"/>
      <c r="P23" s="5"/>
      <c r="Q23" s="5"/>
      <c r="R23" s="5"/>
      <c r="S23" s="5"/>
      <c r="T23" s="5"/>
      <c r="U23" s="5"/>
      <c r="V23" s="5"/>
      <c r="W23" s="5"/>
      <c r="X23" s="5"/>
      <c r="Y23" s="5"/>
      <c r="Z23" s="5"/>
    </row>
    <row r="24" spans="1:26" ht="45" customHeight="1">
      <c r="A24" s="39"/>
      <c r="B24" s="27"/>
      <c r="C24" s="31"/>
      <c r="D24" s="31"/>
      <c r="E24" s="31"/>
      <c r="F24" s="31"/>
      <c r="G24" s="31"/>
      <c r="H24" s="31"/>
      <c r="I24" s="31"/>
      <c r="J24" s="31"/>
      <c r="K24" s="31"/>
      <c r="L24" s="32" t="s">
        <v>45</v>
      </c>
      <c r="M24" s="31"/>
      <c r="N24" s="3"/>
      <c r="O24" s="3"/>
      <c r="P24" s="5"/>
      <c r="Q24" s="5"/>
      <c r="R24" s="5"/>
      <c r="S24" s="5"/>
      <c r="T24" s="5"/>
      <c r="U24" s="5"/>
      <c r="V24" s="5"/>
      <c r="W24" s="5"/>
      <c r="X24" s="5"/>
      <c r="Y24" s="5"/>
      <c r="Z24" s="5"/>
    </row>
    <row r="25" spans="1:26" ht="45" customHeight="1">
      <c r="A25" s="39"/>
      <c r="B25" s="27"/>
      <c r="C25" s="31"/>
      <c r="D25" s="31"/>
      <c r="E25" s="31"/>
      <c r="F25" s="31"/>
      <c r="G25" s="31"/>
      <c r="H25" s="31"/>
      <c r="I25" s="31"/>
      <c r="J25" s="31"/>
      <c r="K25" s="31"/>
      <c r="L25" s="32" t="s">
        <v>45</v>
      </c>
      <c r="M25" s="31"/>
      <c r="N25" s="3"/>
      <c r="O25" s="3"/>
      <c r="P25" s="5"/>
      <c r="Q25" s="5"/>
      <c r="R25" s="5"/>
      <c r="S25" s="5"/>
      <c r="T25" s="5"/>
      <c r="U25" s="5"/>
      <c r="V25" s="5"/>
      <c r="W25" s="5"/>
      <c r="X25" s="5"/>
      <c r="Y25" s="5"/>
      <c r="Z25" s="5"/>
    </row>
    <row r="26" spans="1:26" ht="54.75" customHeight="1">
      <c r="A26" s="21" t="s">
        <v>178</v>
      </c>
      <c r="B26" s="27"/>
      <c r="C26" s="31"/>
      <c r="D26" s="31"/>
      <c r="E26" s="31"/>
      <c r="F26" s="31"/>
      <c r="G26" s="31"/>
      <c r="H26" s="31"/>
      <c r="I26" s="31"/>
      <c r="J26" s="31"/>
      <c r="K26" s="31"/>
      <c r="L26" s="32" t="s">
        <v>45</v>
      </c>
      <c r="M26" s="31"/>
      <c r="N26" s="3"/>
      <c r="O26" s="3"/>
      <c r="P26" s="5"/>
      <c r="Q26" s="5"/>
      <c r="R26" s="5"/>
      <c r="S26" s="5"/>
      <c r="T26" s="5"/>
      <c r="U26" s="5"/>
      <c r="V26" s="5"/>
      <c r="W26" s="5"/>
      <c r="X26" s="5"/>
      <c r="Y26" s="5"/>
      <c r="Z26" s="5"/>
    </row>
    <row r="27" spans="1:26" ht="45" customHeight="1">
      <c r="A27" s="39"/>
      <c r="B27" s="27"/>
      <c r="C27" s="31"/>
      <c r="D27" s="31"/>
      <c r="E27" s="31"/>
      <c r="F27" s="31"/>
      <c r="G27" s="31"/>
      <c r="H27" s="31"/>
      <c r="I27" s="31"/>
      <c r="J27" s="31"/>
      <c r="K27" s="31"/>
      <c r="L27" s="32" t="s">
        <v>45</v>
      </c>
      <c r="M27" s="31"/>
      <c r="N27" s="3"/>
      <c r="O27" s="3"/>
      <c r="P27" s="5"/>
      <c r="Q27" s="5"/>
      <c r="R27" s="5"/>
      <c r="S27" s="5"/>
      <c r="T27" s="5"/>
      <c r="U27" s="5"/>
      <c r="V27" s="5"/>
      <c r="W27" s="5"/>
      <c r="X27" s="5"/>
      <c r="Y27" s="5"/>
      <c r="Z27" s="5"/>
    </row>
    <row r="28" spans="1:26" ht="45" customHeight="1">
      <c r="A28" s="39"/>
      <c r="B28" s="27"/>
      <c r="C28" s="31"/>
      <c r="D28" s="31"/>
      <c r="E28" s="31"/>
      <c r="F28" s="31"/>
      <c r="G28" s="31"/>
      <c r="H28" s="31"/>
      <c r="I28" s="31"/>
      <c r="J28" s="31"/>
      <c r="K28" s="31"/>
      <c r="L28" s="32" t="s">
        <v>198</v>
      </c>
      <c r="M28" s="31"/>
      <c r="N28" s="3"/>
      <c r="O28" s="3"/>
      <c r="P28" s="5"/>
      <c r="Q28" s="5"/>
      <c r="R28" s="5"/>
      <c r="S28" s="5"/>
      <c r="T28" s="5"/>
      <c r="U28" s="5"/>
      <c r="V28" s="5"/>
      <c r="W28" s="5"/>
      <c r="X28" s="5"/>
      <c r="Y28" s="5"/>
      <c r="Z28" s="5"/>
    </row>
    <row r="29" spans="1:26" ht="45" customHeight="1">
      <c r="A29" s="39"/>
      <c r="B29" s="27"/>
      <c r="C29" s="31"/>
      <c r="D29" s="31"/>
      <c r="E29" s="31"/>
      <c r="F29" s="31"/>
      <c r="G29" s="31"/>
      <c r="H29" s="31"/>
      <c r="I29" s="31"/>
      <c r="J29" s="31"/>
      <c r="K29" s="31"/>
      <c r="L29" s="32" t="s">
        <v>198</v>
      </c>
      <c r="M29" s="31"/>
      <c r="N29" s="3"/>
      <c r="O29" s="3"/>
      <c r="P29" s="5"/>
      <c r="Q29" s="5"/>
      <c r="R29" s="5"/>
      <c r="S29" s="5"/>
      <c r="T29" s="5"/>
      <c r="U29" s="5"/>
      <c r="V29" s="5"/>
      <c r="W29" s="5"/>
      <c r="X29" s="5"/>
      <c r="Y29" s="5"/>
      <c r="Z29" s="5"/>
    </row>
    <row r="30" spans="1:26" ht="45" customHeight="1">
      <c r="A30" s="39"/>
      <c r="B30" s="27"/>
      <c r="C30" s="31"/>
      <c r="D30" s="31"/>
      <c r="E30" s="31"/>
      <c r="F30" s="31"/>
      <c r="G30" s="31"/>
      <c r="H30" s="31"/>
      <c r="I30" s="31"/>
      <c r="J30" s="31"/>
      <c r="K30" s="31"/>
      <c r="L30" s="32" t="s">
        <v>198</v>
      </c>
      <c r="M30" s="31"/>
      <c r="N30" s="3"/>
      <c r="O30" s="3"/>
      <c r="P30" s="5"/>
      <c r="Q30" s="5"/>
      <c r="R30" s="5"/>
      <c r="S30" s="5"/>
      <c r="T30" s="5"/>
      <c r="U30" s="5"/>
      <c r="V30" s="5"/>
      <c r="W30" s="5"/>
      <c r="X30" s="5"/>
      <c r="Y30" s="5"/>
      <c r="Z30" s="5"/>
    </row>
    <row r="31" spans="1:26" ht="45" customHeight="1">
      <c r="A31" s="39"/>
      <c r="B31" s="27"/>
      <c r="C31" s="31"/>
      <c r="D31" s="31"/>
      <c r="E31" s="31"/>
      <c r="F31" s="31"/>
      <c r="G31" s="31"/>
      <c r="H31" s="31"/>
      <c r="I31" s="31"/>
      <c r="J31" s="31"/>
      <c r="K31" s="31"/>
      <c r="L31" s="32" t="s">
        <v>198</v>
      </c>
      <c r="M31" s="31"/>
      <c r="N31" s="3"/>
      <c r="O31" s="3"/>
      <c r="P31" s="5"/>
      <c r="Q31" s="5"/>
      <c r="R31" s="5"/>
      <c r="S31" s="5"/>
      <c r="T31" s="5"/>
      <c r="U31" s="5"/>
      <c r="V31" s="5"/>
      <c r="W31" s="5"/>
      <c r="X31" s="5"/>
      <c r="Y31" s="5"/>
      <c r="Z31" s="5"/>
    </row>
    <row r="32" spans="1:26" ht="50.25" customHeight="1">
      <c r="A32" s="39"/>
      <c r="B32" s="27"/>
      <c r="C32" s="31"/>
      <c r="D32" s="31"/>
      <c r="E32" s="31"/>
      <c r="F32" s="31"/>
      <c r="G32" s="31"/>
      <c r="H32" s="31"/>
      <c r="I32" s="31"/>
      <c r="J32" s="31"/>
      <c r="K32" s="31"/>
      <c r="L32" s="32" t="s">
        <v>198</v>
      </c>
      <c r="M32" s="31"/>
      <c r="N32" s="3"/>
      <c r="O32" s="3"/>
      <c r="P32" s="5"/>
      <c r="Q32" s="5"/>
      <c r="R32" s="5"/>
      <c r="S32" s="5"/>
      <c r="T32" s="5"/>
      <c r="U32" s="5"/>
      <c r="V32" s="5"/>
      <c r="W32" s="5"/>
      <c r="X32" s="5"/>
      <c r="Y32" s="5"/>
      <c r="Z32" s="5"/>
    </row>
    <row r="33" spans="1:26" ht="45" customHeight="1">
      <c r="A33" s="39"/>
      <c r="B33" s="27"/>
      <c r="C33" s="31"/>
      <c r="D33" s="31"/>
      <c r="E33" s="31"/>
      <c r="F33" s="31"/>
      <c r="G33" s="31"/>
      <c r="H33" s="31"/>
      <c r="I33" s="31"/>
      <c r="J33" s="31"/>
      <c r="K33" s="31"/>
      <c r="L33" s="32" t="s">
        <v>198</v>
      </c>
      <c r="M33" s="31"/>
      <c r="N33" s="3"/>
      <c r="O33" s="3"/>
      <c r="P33" s="5"/>
      <c r="Q33" s="5"/>
      <c r="R33" s="5"/>
      <c r="S33" s="5"/>
      <c r="T33" s="5"/>
      <c r="U33" s="5"/>
      <c r="V33" s="5"/>
      <c r="W33" s="5"/>
      <c r="X33" s="5"/>
      <c r="Y33" s="5"/>
      <c r="Z33" s="5"/>
    </row>
    <row r="34" spans="1:26" ht="45" customHeight="1">
      <c r="A34" s="21" t="s">
        <v>224</v>
      </c>
      <c r="B34" s="27"/>
      <c r="C34" s="31"/>
      <c r="D34" s="31"/>
      <c r="E34" s="31"/>
      <c r="F34" s="31"/>
      <c r="G34" s="31"/>
      <c r="H34" s="31"/>
      <c r="I34" s="31"/>
      <c r="J34" s="31"/>
      <c r="K34" s="31"/>
      <c r="L34" s="32"/>
      <c r="M34" s="31"/>
      <c r="N34" s="3"/>
      <c r="O34" s="3"/>
      <c r="P34" s="5"/>
      <c r="Q34" s="5"/>
      <c r="R34" s="5"/>
      <c r="S34" s="5"/>
      <c r="T34" s="5"/>
      <c r="U34" s="5"/>
      <c r="V34" s="5"/>
      <c r="W34" s="5"/>
      <c r="X34" s="5"/>
      <c r="Y34" s="5"/>
      <c r="Z34" s="5"/>
    </row>
    <row r="35" spans="1:26" ht="45" customHeight="1">
      <c r="A35" s="39"/>
      <c r="B35" s="27"/>
      <c r="C35" s="31"/>
      <c r="D35" s="31"/>
      <c r="E35" s="31"/>
      <c r="F35" s="31"/>
      <c r="G35" s="31"/>
      <c r="H35" s="31"/>
      <c r="I35" s="31"/>
      <c r="J35" s="31"/>
      <c r="K35" s="31"/>
      <c r="L35" s="32"/>
      <c r="M35" s="31"/>
      <c r="N35" s="3"/>
      <c r="O35" s="3"/>
      <c r="P35" s="5"/>
      <c r="Q35" s="5"/>
      <c r="R35" s="5"/>
      <c r="S35" s="5"/>
      <c r="T35" s="5"/>
      <c r="U35" s="5"/>
      <c r="V35" s="5"/>
      <c r="W35" s="5"/>
      <c r="X35" s="5"/>
      <c r="Y35" s="5"/>
      <c r="Z35" s="5"/>
    </row>
    <row r="36" spans="1:26" ht="45" customHeight="1">
      <c r="A36" s="39"/>
      <c r="B36" s="27"/>
      <c r="C36" s="31"/>
      <c r="D36" s="31"/>
      <c r="E36" s="31"/>
      <c r="F36" s="31"/>
      <c r="G36" s="31"/>
      <c r="H36" s="31"/>
      <c r="I36" s="31"/>
      <c r="J36" s="31"/>
      <c r="K36" s="31"/>
      <c r="L36" s="32" t="s">
        <v>198</v>
      </c>
      <c r="M36" s="31"/>
      <c r="N36" s="3"/>
      <c r="O36" s="3"/>
      <c r="P36" s="5"/>
      <c r="Q36" s="5"/>
      <c r="R36" s="5"/>
      <c r="S36" s="5"/>
      <c r="T36" s="5"/>
      <c r="U36" s="5"/>
      <c r="V36" s="5"/>
      <c r="W36" s="5"/>
      <c r="X36" s="5"/>
      <c r="Y36" s="5"/>
      <c r="Z36" s="5"/>
    </row>
    <row r="37" spans="1:26" ht="45" customHeight="1">
      <c r="A37" s="39"/>
      <c r="B37" s="27"/>
      <c r="C37" s="31"/>
      <c r="D37" s="31"/>
      <c r="E37" s="31"/>
      <c r="F37" s="31"/>
      <c r="G37" s="31"/>
      <c r="H37" s="31"/>
      <c r="I37" s="31"/>
      <c r="J37" s="31"/>
      <c r="K37" s="31"/>
      <c r="L37" s="32" t="s">
        <v>198</v>
      </c>
      <c r="M37" s="31"/>
      <c r="N37" s="3"/>
      <c r="O37" s="3"/>
      <c r="P37" s="5"/>
      <c r="Q37" s="5"/>
      <c r="R37" s="5"/>
      <c r="S37" s="5"/>
      <c r="T37" s="5"/>
      <c r="U37" s="5"/>
      <c r="V37" s="5"/>
      <c r="W37" s="5"/>
      <c r="X37" s="5"/>
      <c r="Y37" s="5"/>
      <c r="Z37" s="5"/>
    </row>
    <row r="38" spans="1:26" ht="45" customHeight="1">
      <c r="A38" s="39"/>
      <c r="B38" s="27"/>
      <c r="C38" s="31"/>
      <c r="D38" s="31"/>
      <c r="E38" s="31"/>
      <c r="F38" s="31"/>
      <c r="G38" s="31"/>
      <c r="H38" s="31"/>
      <c r="I38" s="31"/>
      <c r="J38" s="31"/>
      <c r="K38" s="31"/>
      <c r="L38" s="32" t="s">
        <v>198</v>
      </c>
      <c r="M38" s="31"/>
      <c r="N38" s="3"/>
      <c r="O38" s="3"/>
      <c r="P38" s="5"/>
      <c r="Q38" s="5"/>
      <c r="R38" s="5"/>
      <c r="S38" s="5"/>
      <c r="T38" s="5"/>
      <c r="U38" s="5"/>
      <c r="V38" s="5"/>
      <c r="W38" s="5"/>
      <c r="X38" s="5"/>
      <c r="Y38" s="5"/>
      <c r="Z38" s="5"/>
    </row>
    <row r="39" spans="1:26" ht="45" customHeight="1">
      <c r="A39" s="39"/>
      <c r="B39" s="27"/>
      <c r="C39" s="31"/>
      <c r="D39" s="31"/>
      <c r="E39" s="31"/>
      <c r="F39" s="31"/>
      <c r="G39" s="31"/>
      <c r="H39" s="31"/>
      <c r="I39" s="31"/>
      <c r="J39" s="31"/>
      <c r="K39" s="31"/>
      <c r="L39" s="32" t="s">
        <v>198</v>
      </c>
      <c r="M39" s="31"/>
      <c r="N39" s="3"/>
      <c r="O39" s="3"/>
      <c r="P39" s="5"/>
      <c r="Q39" s="5"/>
      <c r="R39" s="5"/>
      <c r="S39" s="5"/>
      <c r="T39" s="5"/>
      <c r="U39" s="5"/>
      <c r="V39" s="5"/>
      <c r="W39" s="5"/>
      <c r="X39" s="5"/>
      <c r="Y39" s="5"/>
      <c r="Z39" s="5"/>
    </row>
    <row r="40" spans="1:26" ht="45" customHeight="1">
      <c r="A40" s="136" t="s">
        <v>239</v>
      </c>
      <c r="B40" s="27"/>
      <c r="C40" s="4"/>
      <c r="D40" s="4"/>
      <c r="E40" s="4"/>
      <c r="F40" s="4"/>
      <c r="G40" s="4"/>
      <c r="H40" s="4"/>
      <c r="I40" s="4"/>
      <c r="J40" s="4"/>
      <c r="K40" s="4"/>
      <c r="L40" s="8"/>
      <c r="M40" s="4"/>
      <c r="N40" s="3"/>
      <c r="O40" s="3"/>
      <c r="P40" s="5"/>
      <c r="Q40" s="5"/>
      <c r="R40" s="5"/>
      <c r="S40" s="5"/>
      <c r="T40" s="5"/>
      <c r="U40" s="5"/>
      <c r="V40" s="5"/>
      <c r="W40" s="5"/>
      <c r="X40" s="5"/>
      <c r="Y40" s="5"/>
      <c r="Z40" s="5"/>
    </row>
    <row r="41" spans="1:26" ht="45" customHeight="1">
      <c r="A41" s="94"/>
      <c r="B41" s="27"/>
      <c r="C41" s="4"/>
      <c r="D41" s="4"/>
      <c r="E41" s="4"/>
      <c r="F41" s="4"/>
      <c r="G41" s="4"/>
      <c r="H41" s="4"/>
      <c r="I41" s="4"/>
      <c r="J41" s="4"/>
      <c r="K41" s="4"/>
      <c r="L41" s="8"/>
      <c r="M41" s="4"/>
      <c r="N41" s="3"/>
      <c r="O41" s="3"/>
      <c r="P41" s="5"/>
      <c r="Q41" s="5"/>
      <c r="R41" s="5"/>
      <c r="S41" s="5"/>
      <c r="T41" s="5"/>
      <c r="U41" s="5"/>
      <c r="V41" s="5"/>
      <c r="W41" s="5"/>
      <c r="X41" s="5"/>
      <c r="Y41" s="5"/>
      <c r="Z41" s="5"/>
    </row>
    <row r="42" spans="1:26" ht="57" customHeight="1">
      <c r="A42" s="94"/>
      <c r="B42" s="27"/>
      <c r="C42" s="4"/>
      <c r="D42" s="4"/>
      <c r="E42" s="4"/>
      <c r="F42" s="4"/>
      <c r="G42" s="4"/>
      <c r="H42" s="4"/>
      <c r="I42" s="4"/>
      <c r="J42" s="4"/>
      <c r="K42" s="4"/>
      <c r="L42" s="8"/>
      <c r="M42" s="4"/>
      <c r="N42" s="3"/>
      <c r="O42" s="3"/>
      <c r="P42" s="5"/>
      <c r="Q42" s="5"/>
      <c r="R42" s="5"/>
      <c r="S42" s="5"/>
      <c r="T42" s="5"/>
      <c r="U42" s="5"/>
      <c r="V42" s="5"/>
      <c r="W42" s="5"/>
      <c r="X42" s="5"/>
      <c r="Y42" s="5"/>
      <c r="Z42" s="5"/>
    </row>
    <row r="43" spans="1:26" ht="45" customHeight="1">
      <c r="A43" s="94"/>
      <c r="B43" s="27"/>
      <c r="C43" s="4"/>
      <c r="D43" s="4"/>
      <c r="E43" s="4"/>
      <c r="F43" s="4"/>
      <c r="G43" s="4"/>
      <c r="H43" s="4"/>
      <c r="I43" s="4"/>
      <c r="J43" s="4"/>
      <c r="K43" s="4"/>
      <c r="L43" s="8"/>
      <c r="M43" s="4"/>
      <c r="N43" s="3"/>
      <c r="O43" s="3"/>
      <c r="P43" s="5"/>
      <c r="Q43" s="5"/>
      <c r="R43" s="5"/>
      <c r="S43" s="5"/>
      <c r="T43" s="5"/>
      <c r="U43" s="5"/>
      <c r="V43" s="5"/>
      <c r="W43" s="5"/>
      <c r="X43" s="5"/>
      <c r="Y43" s="5"/>
      <c r="Z43" s="5"/>
    </row>
    <row r="44" spans="1:26" ht="45" customHeight="1">
      <c r="A44" s="94"/>
      <c r="B44" s="27"/>
      <c r="C44" s="4"/>
      <c r="D44" s="4"/>
      <c r="E44" s="4"/>
      <c r="F44" s="4"/>
      <c r="G44" s="4"/>
      <c r="H44" s="4"/>
      <c r="I44" s="4"/>
      <c r="J44" s="4"/>
      <c r="K44" s="4"/>
      <c r="L44" s="8"/>
      <c r="M44" s="4"/>
      <c r="N44" s="3"/>
      <c r="O44" s="3"/>
      <c r="P44" s="5"/>
      <c r="Q44" s="5"/>
      <c r="R44" s="5"/>
      <c r="S44" s="5"/>
      <c r="T44" s="5"/>
      <c r="U44" s="5"/>
      <c r="V44" s="5"/>
      <c r="W44" s="5"/>
      <c r="X44" s="5"/>
      <c r="Y44" s="5"/>
      <c r="Z44" s="5"/>
    </row>
    <row r="45" spans="1:26" ht="45" customHeight="1">
      <c r="A45" s="94"/>
      <c r="B45" s="27"/>
      <c r="C45" s="4"/>
      <c r="D45" s="4"/>
      <c r="E45" s="4"/>
      <c r="F45" s="4"/>
      <c r="G45" s="4"/>
      <c r="H45" s="4"/>
      <c r="I45" s="4"/>
      <c r="J45" s="4"/>
      <c r="K45" s="4"/>
      <c r="L45" s="8"/>
      <c r="M45" s="4"/>
      <c r="N45" s="3"/>
      <c r="O45" s="3"/>
      <c r="P45" s="5"/>
      <c r="Q45" s="5"/>
      <c r="R45" s="5"/>
      <c r="S45" s="5"/>
      <c r="T45" s="5"/>
      <c r="U45" s="5"/>
      <c r="V45" s="5"/>
      <c r="W45" s="5"/>
      <c r="X45" s="5"/>
      <c r="Y45" s="5"/>
      <c r="Z45" s="5"/>
    </row>
    <row r="46" spans="1:26" ht="45" customHeight="1">
      <c r="A46" s="94"/>
      <c r="B46" s="27"/>
      <c r="C46" s="4"/>
      <c r="D46" s="4"/>
      <c r="E46" s="4"/>
      <c r="F46" s="4"/>
      <c r="G46" s="4"/>
      <c r="H46" s="4"/>
      <c r="I46" s="4"/>
      <c r="J46" s="4"/>
      <c r="K46" s="4"/>
      <c r="L46" s="8"/>
      <c r="M46" s="4"/>
      <c r="N46" s="3"/>
      <c r="O46" s="3"/>
      <c r="P46" s="5"/>
      <c r="Q46" s="5"/>
      <c r="R46" s="5"/>
      <c r="S46" s="5"/>
      <c r="T46" s="5"/>
      <c r="U46" s="5"/>
      <c r="V46" s="5"/>
      <c r="W46" s="5"/>
      <c r="X46" s="5"/>
      <c r="Y46" s="5"/>
      <c r="Z46" s="5"/>
    </row>
    <row r="47" spans="1:26" ht="45" customHeight="1">
      <c r="A47" s="94"/>
      <c r="B47" s="27"/>
      <c r="C47" s="4"/>
      <c r="D47" s="4"/>
      <c r="E47" s="4"/>
      <c r="F47" s="4"/>
      <c r="G47" s="4"/>
      <c r="H47" s="4"/>
      <c r="I47" s="4"/>
      <c r="J47" s="4"/>
      <c r="K47" s="4"/>
      <c r="L47" s="8"/>
      <c r="M47" s="4"/>
      <c r="N47" s="3"/>
      <c r="O47" s="3"/>
      <c r="P47" s="5"/>
      <c r="Q47" s="5"/>
      <c r="R47" s="5"/>
      <c r="S47" s="5"/>
      <c r="T47" s="5"/>
      <c r="U47" s="5"/>
      <c r="V47" s="5"/>
      <c r="W47" s="5"/>
      <c r="X47" s="5"/>
      <c r="Y47" s="5"/>
      <c r="Z47" s="5"/>
    </row>
    <row r="48" spans="1:26" ht="45" customHeight="1">
      <c r="A48" s="94"/>
      <c r="B48" s="27"/>
      <c r="C48" s="4"/>
      <c r="D48" s="4"/>
      <c r="E48" s="4"/>
      <c r="F48" s="4"/>
      <c r="G48" s="4"/>
      <c r="H48" s="4"/>
      <c r="I48" s="4"/>
      <c r="J48" s="4"/>
      <c r="K48" s="4"/>
      <c r="L48" s="8"/>
      <c r="M48" s="4"/>
      <c r="N48" s="3"/>
      <c r="O48" s="3"/>
      <c r="P48" s="5"/>
      <c r="Q48" s="5"/>
      <c r="R48" s="5"/>
      <c r="S48" s="5"/>
      <c r="T48" s="5"/>
      <c r="U48" s="5"/>
      <c r="V48" s="5"/>
      <c r="W48" s="5"/>
      <c r="X48" s="5"/>
      <c r="Y48" s="5"/>
      <c r="Z48" s="5"/>
    </row>
    <row r="49" spans="1:26" ht="45" customHeight="1">
      <c r="A49" s="94"/>
      <c r="B49" s="27"/>
      <c r="C49" s="4"/>
      <c r="D49" s="4"/>
      <c r="E49" s="4"/>
      <c r="F49" s="4"/>
      <c r="G49" s="4"/>
      <c r="H49" s="4"/>
      <c r="I49" s="4"/>
      <c r="J49" s="4"/>
      <c r="K49" s="4"/>
      <c r="L49" s="8"/>
      <c r="M49" s="4"/>
      <c r="N49" s="3"/>
      <c r="O49" s="3"/>
      <c r="P49" s="5"/>
      <c r="Q49" s="5"/>
      <c r="R49" s="5"/>
      <c r="S49" s="5"/>
      <c r="T49" s="5"/>
      <c r="U49" s="5"/>
      <c r="V49" s="5"/>
      <c r="W49" s="5"/>
      <c r="X49" s="5"/>
      <c r="Y49" s="5"/>
      <c r="Z49" s="5"/>
    </row>
    <row r="50" spans="1:26" ht="45" customHeight="1">
      <c r="A50" s="94"/>
      <c r="B50" s="27"/>
      <c r="C50" s="4"/>
      <c r="D50" s="4"/>
      <c r="E50" s="4"/>
      <c r="F50" s="4"/>
      <c r="G50" s="4"/>
      <c r="H50" s="4"/>
      <c r="I50" s="4"/>
      <c r="J50" s="4"/>
      <c r="K50" s="4"/>
      <c r="L50" s="8"/>
      <c r="M50" s="4"/>
      <c r="N50" s="3"/>
      <c r="O50" s="3"/>
      <c r="P50" s="5"/>
      <c r="Q50" s="5"/>
      <c r="R50" s="5"/>
      <c r="S50" s="5"/>
      <c r="T50" s="5"/>
      <c r="U50" s="5"/>
      <c r="V50" s="5"/>
      <c r="W50" s="5"/>
      <c r="X50" s="5"/>
      <c r="Y50" s="5"/>
      <c r="Z50" s="5"/>
    </row>
    <row r="51" spans="1:26" ht="54.75" customHeight="1">
      <c r="A51" s="94"/>
      <c r="B51" s="27"/>
      <c r="C51" s="4"/>
      <c r="D51" s="4"/>
      <c r="E51" s="4"/>
      <c r="F51" s="4"/>
      <c r="G51" s="4"/>
      <c r="H51" s="4"/>
      <c r="I51" s="4"/>
      <c r="J51" s="4"/>
      <c r="K51" s="4"/>
      <c r="L51" s="8"/>
      <c r="M51" s="4"/>
      <c r="N51" s="3"/>
      <c r="O51" s="3"/>
      <c r="P51" s="5"/>
      <c r="Q51" s="5"/>
      <c r="R51" s="5"/>
      <c r="S51" s="5"/>
      <c r="T51" s="5"/>
      <c r="U51" s="5"/>
      <c r="V51" s="5"/>
      <c r="W51" s="5"/>
      <c r="X51" s="5"/>
      <c r="Y51" s="5"/>
      <c r="Z51" s="5"/>
    </row>
    <row r="52" spans="1:26" ht="45" customHeight="1">
      <c r="A52" s="94"/>
      <c r="B52" s="27"/>
      <c r="C52" s="4"/>
      <c r="D52" s="4"/>
      <c r="E52" s="4"/>
      <c r="F52" s="4"/>
      <c r="G52" s="4"/>
      <c r="H52" s="4"/>
      <c r="I52" s="4"/>
      <c r="J52" s="4"/>
      <c r="K52" s="4"/>
      <c r="L52" s="8"/>
      <c r="M52" s="4"/>
      <c r="N52" s="3"/>
      <c r="O52" s="3"/>
      <c r="P52" s="5"/>
      <c r="Q52" s="5"/>
      <c r="R52" s="5"/>
      <c r="S52" s="5"/>
      <c r="T52" s="5"/>
      <c r="U52" s="5"/>
      <c r="V52" s="5"/>
      <c r="W52" s="5"/>
      <c r="X52" s="5"/>
      <c r="Y52" s="5"/>
      <c r="Z52" s="5"/>
    </row>
    <row r="53" spans="1:26" ht="90" customHeight="1">
      <c r="A53" s="102" t="s">
        <v>295</v>
      </c>
      <c r="B53" s="27"/>
      <c r="C53" s="4"/>
      <c r="D53" s="4"/>
      <c r="E53" s="4"/>
      <c r="F53" s="4"/>
      <c r="G53" s="4"/>
      <c r="H53" s="4"/>
      <c r="I53" s="4"/>
      <c r="J53" s="4"/>
      <c r="K53" s="4"/>
      <c r="L53" s="8"/>
      <c r="M53" s="4"/>
      <c r="N53" s="3"/>
      <c r="O53" s="3"/>
      <c r="P53" s="5"/>
      <c r="Q53" s="5"/>
      <c r="R53" s="5"/>
      <c r="S53" s="5"/>
      <c r="T53" s="5"/>
      <c r="U53" s="5"/>
      <c r="V53" s="5"/>
      <c r="W53" s="5"/>
      <c r="X53" s="5"/>
      <c r="Y53" s="5"/>
      <c r="Z53" s="5"/>
    </row>
    <row r="54" spans="1:26" ht="52.5" customHeight="1">
      <c r="A54" s="107" t="s">
        <v>296</v>
      </c>
      <c r="B54" s="27"/>
      <c r="C54" s="4"/>
      <c r="D54" s="4"/>
      <c r="E54" s="4"/>
      <c r="F54" s="4"/>
      <c r="G54" s="4"/>
      <c r="H54" s="4"/>
      <c r="I54" s="4"/>
      <c r="J54" s="4"/>
      <c r="K54" s="4"/>
      <c r="L54" s="8"/>
      <c r="M54" s="4"/>
      <c r="N54" s="3"/>
      <c r="O54" s="3"/>
      <c r="P54" s="5"/>
      <c r="Q54" s="5"/>
      <c r="R54" s="5"/>
      <c r="S54" s="5"/>
      <c r="T54" s="5"/>
      <c r="U54" s="5"/>
      <c r="V54" s="5"/>
      <c r="W54" s="5"/>
      <c r="X54" s="5"/>
      <c r="Y54" s="5"/>
      <c r="Z54" s="5"/>
    </row>
    <row r="55" spans="1:26" ht="118.5" customHeight="1">
      <c r="A55" s="108"/>
      <c r="B55" s="27"/>
      <c r="C55" s="4"/>
      <c r="D55" s="4"/>
      <c r="E55" s="4"/>
      <c r="F55" s="4"/>
      <c r="G55" s="4"/>
      <c r="H55" s="4"/>
      <c r="I55" s="4"/>
      <c r="J55" s="4"/>
      <c r="K55" s="4"/>
      <c r="L55" s="8"/>
      <c r="M55" s="4"/>
      <c r="N55" s="3"/>
      <c r="O55" s="3"/>
      <c r="P55" s="5"/>
      <c r="Q55" s="5"/>
      <c r="R55" s="5"/>
      <c r="S55" s="5"/>
      <c r="T55" s="5"/>
      <c r="U55" s="5"/>
      <c r="V55" s="5"/>
      <c r="W55" s="5"/>
      <c r="X55" s="5"/>
      <c r="Y55" s="5"/>
      <c r="Z55" s="5"/>
    </row>
    <row r="56" spans="1:26" ht="90" customHeight="1">
      <c r="A56" s="108"/>
      <c r="B56" s="27"/>
      <c r="C56" s="4"/>
      <c r="D56" s="4"/>
      <c r="E56" s="4"/>
      <c r="F56" s="4"/>
      <c r="G56" s="4"/>
      <c r="H56" s="4"/>
      <c r="I56" s="4"/>
      <c r="J56" s="4"/>
      <c r="K56" s="4"/>
      <c r="L56" s="8"/>
      <c r="M56" s="4"/>
      <c r="N56" s="3"/>
      <c r="O56" s="3"/>
      <c r="P56" s="5"/>
      <c r="Q56" s="5"/>
      <c r="R56" s="5"/>
      <c r="S56" s="5"/>
      <c r="T56" s="5"/>
      <c r="U56" s="5"/>
      <c r="V56" s="5"/>
      <c r="W56" s="5"/>
      <c r="X56" s="5"/>
      <c r="Y56" s="5"/>
      <c r="Z56" s="5"/>
    </row>
    <row r="57" spans="1:26" ht="16.5" customHeight="1">
      <c r="A57" s="108"/>
      <c r="B57" s="27"/>
      <c r="C57" s="4"/>
      <c r="D57" s="4"/>
      <c r="E57" s="4"/>
      <c r="F57" s="4"/>
      <c r="G57" s="4"/>
      <c r="H57" s="4"/>
      <c r="I57" s="4"/>
      <c r="J57" s="4"/>
      <c r="K57" s="4"/>
      <c r="L57" s="8"/>
      <c r="M57" s="4"/>
      <c r="N57" s="3"/>
      <c r="O57" s="3"/>
      <c r="P57" s="5"/>
      <c r="Q57" s="5"/>
      <c r="R57" s="5"/>
      <c r="S57" s="5"/>
      <c r="T57" s="5"/>
      <c r="U57" s="5"/>
      <c r="V57" s="5"/>
      <c r="W57" s="5"/>
      <c r="X57" s="5"/>
      <c r="Y57" s="5"/>
      <c r="Z57" s="5"/>
    </row>
    <row r="58" spans="1:26" ht="16.5" customHeight="1">
      <c r="A58" s="108"/>
      <c r="B58" s="27"/>
      <c r="C58" s="4"/>
      <c r="D58" s="4"/>
      <c r="E58" s="4"/>
      <c r="F58" s="4"/>
      <c r="G58" s="4"/>
      <c r="H58" s="4"/>
      <c r="I58" s="4"/>
      <c r="J58" s="4"/>
      <c r="K58" s="4"/>
      <c r="L58" s="8"/>
      <c r="M58" s="4"/>
      <c r="N58" s="3"/>
      <c r="O58" s="3"/>
      <c r="P58" s="5"/>
      <c r="Q58" s="5"/>
      <c r="R58" s="5"/>
      <c r="S58" s="5"/>
      <c r="T58" s="5"/>
      <c r="U58" s="5"/>
      <c r="V58" s="5"/>
      <c r="W58" s="5"/>
      <c r="X58" s="5"/>
      <c r="Y58" s="5"/>
      <c r="Z58" s="5"/>
    </row>
    <row r="59" spans="1:26" ht="16.5" customHeight="1">
      <c r="A59" s="108"/>
      <c r="B59" s="27"/>
      <c r="C59" s="4"/>
      <c r="D59" s="4"/>
      <c r="E59" s="4"/>
      <c r="F59" s="4"/>
      <c r="G59" s="4"/>
      <c r="H59" s="4"/>
      <c r="I59" s="4"/>
      <c r="J59" s="4"/>
      <c r="K59" s="4"/>
      <c r="L59" s="8"/>
      <c r="M59" s="4"/>
      <c r="N59" s="3"/>
      <c r="O59" s="3"/>
      <c r="P59" s="5"/>
      <c r="Q59" s="5"/>
      <c r="R59" s="5"/>
      <c r="S59" s="5"/>
      <c r="T59" s="5"/>
      <c r="U59" s="5"/>
      <c r="V59" s="5"/>
      <c r="W59" s="5"/>
      <c r="X59" s="5"/>
      <c r="Y59" s="5"/>
      <c r="Z59" s="5"/>
    </row>
    <row r="60" spans="1:26" ht="16.5" customHeight="1">
      <c r="A60" s="108"/>
      <c r="B60" s="27"/>
      <c r="C60" s="4"/>
      <c r="D60" s="4"/>
      <c r="E60" s="4"/>
      <c r="F60" s="4"/>
      <c r="G60" s="4"/>
      <c r="H60" s="4"/>
      <c r="I60" s="4"/>
      <c r="J60" s="4"/>
      <c r="K60" s="4"/>
      <c r="L60" s="8"/>
      <c r="M60" s="4"/>
      <c r="N60" s="3"/>
      <c r="O60" s="3"/>
      <c r="P60" s="5"/>
      <c r="Q60" s="5"/>
      <c r="R60" s="5"/>
      <c r="S60" s="5"/>
      <c r="T60" s="5"/>
      <c r="U60" s="5"/>
      <c r="V60" s="5"/>
      <c r="W60" s="5"/>
      <c r="X60" s="5"/>
      <c r="Y60" s="5"/>
      <c r="Z60" s="5"/>
    </row>
    <row r="61" spans="1:26" ht="16.5" customHeight="1">
      <c r="A61" s="108"/>
      <c r="B61" s="27"/>
      <c r="C61" s="4"/>
      <c r="D61" s="4"/>
      <c r="E61" s="4"/>
      <c r="F61" s="4"/>
      <c r="G61" s="4"/>
      <c r="H61" s="4"/>
      <c r="I61" s="4"/>
      <c r="J61" s="4"/>
      <c r="K61" s="4"/>
      <c r="L61" s="8"/>
      <c r="M61" s="4"/>
      <c r="N61" s="3"/>
      <c r="O61" s="3"/>
      <c r="P61" s="5"/>
      <c r="Q61" s="5"/>
      <c r="R61" s="5"/>
      <c r="S61" s="5"/>
      <c r="T61" s="5"/>
      <c r="U61" s="5"/>
      <c r="V61" s="5"/>
      <c r="W61" s="5"/>
      <c r="X61" s="5"/>
      <c r="Y61" s="5"/>
      <c r="Z61" s="5"/>
    </row>
    <row r="62" spans="1:26" ht="16.5" customHeight="1">
      <c r="A62" s="108"/>
      <c r="B62" s="27"/>
      <c r="C62" s="4"/>
      <c r="D62" s="4"/>
      <c r="E62" s="4"/>
      <c r="F62" s="4"/>
      <c r="G62" s="4"/>
      <c r="H62" s="4"/>
      <c r="I62" s="4"/>
      <c r="J62" s="4"/>
      <c r="K62" s="4"/>
      <c r="L62" s="8"/>
      <c r="M62" s="4"/>
      <c r="N62" s="3"/>
      <c r="O62" s="3"/>
      <c r="P62" s="5"/>
      <c r="Q62" s="5"/>
      <c r="R62" s="5"/>
      <c r="S62" s="5"/>
      <c r="T62" s="5"/>
      <c r="U62" s="5"/>
      <c r="V62" s="5"/>
      <c r="W62" s="5"/>
      <c r="X62" s="5"/>
      <c r="Y62" s="5"/>
      <c r="Z62" s="5"/>
    </row>
    <row r="63" spans="1:26" ht="16.5" customHeight="1">
      <c r="A63" s="108"/>
      <c r="B63" s="27"/>
      <c r="C63" s="4"/>
      <c r="D63" s="4"/>
      <c r="E63" s="4"/>
      <c r="F63" s="4"/>
      <c r="G63" s="4"/>
      <c r="H63" s="4"/>
      <c r="I63" s="4"/>
      <c r="J63" s="4"/>
      <c r="K63" s="4"/>
      <c r="L63" s="8"/>
      <c r="M63" s="4"/>
      <c r="N63" s="3"/>
      <c r="O63" s="3"/>
      <c r="P63" s="5"/>
      <c r="Q63" s="5"/>
      <c r="R63" s="5"/>
      <c r="S63" s="5"/>
      <c r="T63" s="5"/>
      <c r="U63" s="5"/>
      <c r="V63" s="5"/>
      <c r="W63" s="5"/>
      <c r="X63" s="5"/>
      <c r="Y63" s="5"/>
      <c r="Z63" s="5"/>
    </row>
    <row r="64" spans="1:26" ht="16.5" customHeight="1">
      <c r="A64" s="108"/>
      <c r="B64" s="27"/>
      <c r="C64" s="4"/>
      <c r="D64" s="4"/>
      <c r="E64" s="4"/>
      <c r="F64" s="4"/>
      <c r="G64" s="4"/>
      <c r="H64" s="4"/>
      <c r="I64" s="4"/>
      <c r="J64" s="4"/>
      <c r="K64" s="4"/>
      <c r="L64" s="8"/>
      <c r="M64" s="4"/>
      <c r="N64" s="3"/>
      <c r="O64" s="3"/>
      <c r="P64" s="5"/>
      <c r="Q64" s="5"/>
      <c r="R64" s="5"/>
      <c r="S64" s="5"/>
      <c r="T64" s="5"/>
      <c r="U64" s="5"/>
      <c r="V64" s="5"/>
      <c r="W64" s="5"/>
      <c r="X64" s="5"/>
      <c r="Y64" s="5"/>
      <c r="Z64" s="5"/>
    </row>
    <row r="65" spans="1:26" ht="16.5" customHeight="1">
      <c r="A65" s="108"/>
      <c r="B65" s="27"/>
      <c r="C65" s="4"/>
      <c r="D65" s="4"/>
      <c r="E65" s="4"/>
      <c r="F65" s="4"/>
      <c r="G65" s="4"/>
      <c r="H65" s="4"/>
      <c r="I65" s="4"/>
      <c r="J65" s="4"/>
      <c r="K65" s="4"/>
      <c r="L65" s="8"/>
      <c r="M65" s="4"/>
      <c r="N65" s="3"/>
      <c r="O65" s="3"/>
      <c r="P65" s="5"/>
      <c r="Q65" s="5"/>
      <c r="R65" s="5"/>
      <c r="S65" s="5"/>
      <c r="T65" s="5"/>
      <c r="U65" s="5"/>
      <c r="V65" s="5"/>
      <c r="W65" s="5"/>
      <c r="X65" s="5"/>
      <c r="Y65" s="5"/>
      <c r="Z65" s="5"/>
    </row>
    <row r="66" spans="1:26" ht="16.5" customHeight="1">
      <c r="A66" s="108"/>
      <c r="B66" s="27"/>
      <c r="C66" s="4"/>
      <c r="D66" s="4"/>
      <c r="E66" s="4"/>
      <c r="F66" s="4"/>
      <c r="G66" s="4"/>
      <c r="H66" s="4"/>
      <c r="I66" s="4"/>
      <c r="J66" s="4"/>
      <c r="K66" s="4"/>
      <c r="L66" s="8"/>
      <c r="M66" s="4"/>
      <c r="N66" s="3"/>
      <c r="O66" s="3"/>
      <c r="P66" s="5"/>
      <c r="Q66" s="5"/>
      <c r="R66" s="5"/>
      <c r="S66" s="5"/>
      <c r="T66" s="5"/>
      <c r="U66" s="5"/>
      <c r="V66" s="5"/>
      <c r="W66" s="5"/>
      <c r="X66" s="5"/>
      <c r="Y66" s="5"/>
      <c r="Z66" s="5"/>
    </row>
    <row r="67" spans="1:26" ht="16.5" customHeight="1">
      <c r="A67" s="120"/>
      <c r="B67" s="27"/>
      <c r="C67" s="4"/>
      <c r="D67" s="4"/>
      <c r="E67" s="4"/>
      <c r="F67" s="4"/>
      <c r="G67" s="4"/>
      <c r="H67" s="4"/>
      <c r="I67" s="4"/>
      <c r="J67" s="4"/>
      <c r="K67" s="4"/>
      <c r="L67" s="8"/>
      <c r="M67" s="4"/>
      <c r="N67" s="3"/>
      <c r="O67" s="3"/>
      <c r="P67" s="5"/>
      <c r="Q67" s="5"/>
      <c r="R67" s="5"/>
      <c r="S67" s="5"/>
      <c r="T67" s="5"/>
      <c r="U67" s="5"/>
      <c r="V67" s="5"/>
      <c r="W67" s="5"/>
      <c r="X67" s="5"/>
      <c r="Y67" s="5"/>
      <c r="Z67" s="5"/>
    </row>
    <row r="68" spans="1:26" ht="16.5" customHeight="1">
      <c r="A68" s="107" t="s">
        <v>356</v>
      </c>
      <c r="B68" s="27"/>
      <c r="C68" s="4"/>
      <c r="D68" s="4"/>
      <c r="E68" s="4"/>
      <c r="F68" s="4"/>
      <c r="G68" s="4"/>
      <c r="H68" s="4"/>
      <c r="I68" s="4"/>
      <c r="J68" s="4"/>
      <c r="K68" s="4"/>
      <c r="L68" s="8"/>
      <c r="M68" s="4"/>
      <c r="N68" s="3"/>
      <c r="O68" s="3"/>
      <c r="P68" s="5"/>
      <c r="Q68" s="5"/>
      <c r="R68" s="5"/>
      <c r="S68" s="5"/>
      <c r="T68" s="5"/>
      <c r="U68" s="5"/>
      <c r="V68" s="5"/>
      <c r="W68" s="5"/>
      <c r="X68" s="5"/>
      <c r="Y68" s="5"/>
      <c r="Z68" s="5"/>
    </row>
    <row r="69" spans="1:26" ht="16.5" customHeight="1">
      <c r="A69" s="108"/>
      <c r="B69" s="27"/>
      <c r="C69" s="4"/>
      <c r="D69" s="4"/>
      <c r="E69" s="4"/>
      <c r="F69" s="4"/>
      <c r="G69" s="4"/>
      <c r="H69" s="4"/>
      <c r="I69" s="4"/>
      <c r="J69" s="4"/>
      <c r="K69" s="4"/>
      <c r="L69" s="8"/>
      <c r="M69" s="4"/>
      <c r="N69" s="3"/>
      <c r="O69" s="3"/>
      <c r="P69" s="5"/>
      <c r="Q69" s="5"/>
      <c r="R69" s="5"/>
      <c r="S69" s="5"/>
      <c r="T69" s="5"/>
      <c r="U69" s="5"/>
      <c r="V69" s="5"/>
      <c r="W69" s="5"/>
      <c r="X69" s="5"/>
      <c r="Y69" s="5"/>
      <c r="Z69" s="5"/>
    </row>
    <row r="70" spans="1:26" ht="50.25" customHeight="1">
      <c r="A70" s="120"/>
      <c r="B70" s="27"/>
      <c r="C70" s="4"/>
      <c r="D70" s="4"/>
      <c r="E70" s="4"/>
      <c r="F70" s="4"/>
      <c r="G70" s="4"/>
      <c r="H70" s="4"/>
      <c r="I70" s="4"/>
      <c r="J70" s="4"/>
      <c r="K70" s="4"/>
      <c r="L70" s="8"/>
      <c r="M70" s="4"/>
      <c r="N70" s="3"/>
      <c r="O70" s="3"/>
      <c r="P70" s="5"/>
      <c r="Q70" s="5"/>
      <c r="R70" s="5"/>
      <c r="S70" s="5"/>
      <c r="T70" s="5"/>
      <c r="U70" s="5"/>
      <c r="V70" s="5"/>
      <c r="W70" s="5"/>
      <c r="X70" s="5"/>
      <c r="Y70" s="5"/>
      <c r="Z70" s="5"/>
    </row>
    <row r="71" spans="1:26" ht="16.5" customHeight="1">
      <c r="A71" s="107" t="s">
        <v>362</v>
      </c>
      <c r="B71" s="27"/>
      <c r="C71" s="4"/>
      <c r="D71" s="4"/>
      <c r="E71" s="4"/>
      <c r="F71" s="4"/>
      <c r="G71" s="4"/>
      <c r="H71" s="4"/>
      <c r="I71" s="4"/>
      <c r="J71" s="4"/>
      <c r="K71" s="4"/>
      <c r="L71" s="8"/>
      <c r="M71" s="4"/>
      <c r="N71" s="3"/>
      <c r="O71" s="3"/>
      <c r="P71" s="5"/>
      <c r="Q71" s="5"/>
      <c r="R71" s="5"/>
      <c r="S71" s="5"/>
      <c r="T71" s="5"/>
      <c r="U71" s="5"/>
      <c r="V71" s="5"/>
      <c r="W71" s="5"/>
      <c r="X71" s="5"/>
      <c r="Y71" s="5"/>
      <c r="Z71" s="5"/>
    </row>
    <row r="72" spans="1:26" ht="53.25" customHeight="1">
      <c r="A72" s="108"/>
      <c r="B72" s="27"/>
      <c r="C72" s="4"/>
      <c r="D72" s="4"/>
      <c r="E72" s="4"/>
      <c r="F72" s="4"/>
      <c r="G72" s="4"/>
      <c r="H72" s="4"/>
      <c r="I72" s="4"/>
      <c r="J72" s="4"/>
      <c r="K72" s="4"/>
      <c r="L72" s="8"/>
      <c r="M72" s="4"/>
      <c r="N72" s="3"/>
      <c r="O72" s="3"/>
      <c r="P72" s="5"/>
      <c r="Q72" s="5"/>
      <c r="R72" s="5"/>
      <c r="S72" s="5"/>
      <c r="T72" s="5"/>
      <c r="U72" s="5"/>
      <c r="V72" s="5"/>
      <c r="W72" s="5"/>
      <c r="X72" s="5"/>
      <c r="Y72" s="5"/>
      <c r="Z72" s="5"/>
    </row>
    <row r="73" spans="1:26" ht="317.25" customHeight="1">
      <c r="A73" s="120"/>
      <c r="B73" s="27"/>
      <c r="C73" s="4"/>
      <c r="D73" s="4"/>
      <c r="E73" s="4"/>
      <c r="F73" s="4"/>
      <c r="G73" s="4"/>
      <c r="H73" s="4"/>
      <c r="I73" s="4"/>
      <c r="J73" s="4"/>
      <c r="K73" s="4"/>
      <c r="L73" s="8"/>
      <c r="M73" s="4"/>
      <c r="N73" s="3"/>
      <c r="O73" s="3"/>
      <c r="P73" s="5"/>
      <c r="Q73" s="5"/>
      <c r="R73" s="5"/>
      <c r="S73" s="5"/>
      <c r="T73" s="5"/>
      <c r="U73" s="5"/>
      <c r="V73" s="5"/>
      <c r="W73" s="5"/>
      <c r="X73" s="5"/>
      <c r="Y73" s="5"/>
      <c r="Z73" s="5"/>
    </row>
    <row r="74" spans="1:26">
      <c r="A74" s="4"/>
      <c r="B74" s="4"/>
      <c r="C74" s="4"/>
      <c r="D74" s="4"/>
      <c r="E74" s="4"/>
      <c r="F74" s="4"/>
      <c r="G74" s="4"/>
      <c r="H74" s="4"/>
      <c r="I74" s="4"/>
      <c r="J74" s="4"/>
      <c r="K74" s="4"/>
      <c r="L74" s="8"/>
      <c r="M74" s="4"/>
      <c r="N74" s="3"/>
      <c r="O74" s="3"/>
      <c r="P74" s="5"/>
      <c r="Q74" s="5"/>
      <c r="R74" s="5"/>
      <c r="S74" s="5"/>
      <c r="T74" s="5"/>
      <c r="U74" s="5"/>
      <c r="V74" s="5"/>
      <c r="W74" s="5"/>
      <c r="X74" s="5"/>
      <c r="Y74" s="5"/>
      <c r="Z74" s="5"/>
    </row>
    <row r="75" spans="1:26">
      <c r="A75" s="3"/>
      <c r="B75" s="3"/>
      <c r="C75" s="3"/>
      <c r="D75" s="3"/>
      <c r="E75" s="3"/>
      <c r="F75" s="3"/>
      <c r="G75" s="3"/>
      <c r="H75" s="3"/>
      <c r="I75" s="3"/>
      <c r="J75" s="3"/>
      <c r="K75" s="3"/>
      <c r="L75" s="3"/>
      <c r="M75" s="3"/>
      <c r="N75" s="3"/>
      <c r="O75" s="3"/>
      <c r="P75" s="5"/>
      <c r="Q75" s="5"/>
      <c r="R75" s="5"/>
      <c r="S75" s="5"/>
      <c r="T75" s="5"/>
      <c r="U75" s="5"/>
      <c r="V75" s="5"/>
      <c r="W75" s="5"/>
      <c r="X75" s="5"/>
      <c r="Y75" s="5"/>
      <c r="Z75" s="5"/>
    </row>
    <row r="76" spans="1:26">
      <c r="A76" s="3"/>
      <c r="B76" s="3"/>
      <c r="C76" s="3"/>
      <c r="D76" s="3"/>
      <c r="E76" s="3"/>
      <c r="F76" s="3"/>
      <c r="G76" s="3"/>
      <c r="H76" s="3"/>
      <c r="I76" s="3"/>
      <c r="J76" s="3"/>
      <c r="K76" s="3"/>
      <c r="L76" s="3"/>
      <c r="M76" s="3"/>
      <c r="N76" s="3"/>
      <c r="O76" s="3"/>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autoFilter ref="A5:L73"/>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000"/>
  <sheetViews>
    <sheetView workbookViewId="0"/>
  </sheetViews>
  <sheetFormatPr baseColWidth="10" defaultColWidth="15.140625" defaultRowHeight="15" customHeight="1"/>
  <cols>
    <col min="1" max="1" width="13.140625" customWidth="1"/>
    <col min="2" max="4" width="25" customWidth="1"/>
    <col min="5" max="5" width="23.7109375" customWidth="1"/>
    <col min="6" max="6" width="13.5703125" customWidth="1"/>
    <col min="7" max="7" width="17.85546875" customWidth="1"/>
    <col min="8" max="16" width="6.5703125" customWidth="1"/>
    <col min="17" max="17" width="6.5703125" hidden="1" customWidth="1"/>
    <col min="18" max="27" width="6.5703125" customWidth="1"/>
  </cols>
  <sheetData>
    <row r="1" spans="1:27" ht="29.25" customHeight="1">
      <c r="A1" s="4"/>
      <c r="B1" s="162" t="s">
        <v>0</v>
      </c>
      <c r="C1" s="141"/>
      <c r="D1" s="141"/>
      <c r="E1" s="141"/>
      <c r="F1" s="142"/>
      <c r="G1" s="4"/>
      <c r="H1" s="4"/>
      <c r="I1" s="4"/>
      <c r="J1" s="4"/>
      <c r="K1" s="4"/>
      <c r="L1" s="4"/>
      <c r="M1" s="4"/>
      <c r="N1" s="4"/>
      <c r="O1" s="4"/>
      <c r="P1" s="4"/>
      <c r="Q1" s="8"/>
      <c r="R1" s="4"/>
      <c r="S1" s="3"/>
      <c r="T1" s="3"/>
      <c r="U1" s="5"/>
      <c r="V1" s="5"/>
      <c r="W1" s="5"/>
      <c r="X1" s="5"/>
      <c r="Y1" s="5"/>
      <c r="Z1" s="5"/>
      <c r="AA1" s="5"/>
    </row>
    <row r="2" spans="1:27" ht="43.5" customHeight="1">
      <c r="A2" s="4"/>
      <c r="B2" s="162" t="s">
        <v>2</v>
      </c>
      <c r="C2" s="141"/>
      <c r="D2" s="141"/>
      <c r="E2" s="141"/>
      <c r="F2" s="142"/>
      <c r="G2" s="4"/>
      <c r="H2" s="4"/>
      <c r="I2" s="4"/>
      <c r="J2" s="4"/>
      <c r="K2" s="4"/>
      <c r="L2" s="4"/>
      <c r="M2" s="4"/>
      <c r="N2" s="4"/>
      <c r="O2" s="4"/>
      <c r="P2" s="4"/>
      <c r="Q2" s="8"/>
      <c r="R2" s="4"/>
      <c r="S2" s="3"/>
      <c r="T2" s="3"/>
      <c r="U2" s="5"/>
      <c r="V2" s="5"/>
      <c r="W2" s="5"/>
      <c r="X2" s="5"/>
      <c r="Y2" s="5"/>
      <c r="Z2" s="5"/>
      <c r="AA2" s="5"/>
    </row>
    <row r="3" spans="1:27" ht="60.75" customHeight="1">
      <c r="A3" s="4"/>
      <c r="B3" s="161" t="s">
        <v>568</v>
      </c>
      <c r="C3" s="141"/>
      <c r="D3" s="141"/>
      <c r="E3" s="141"/>
      <c r="F3" s="142"/>
      <c r="G3" s="4"/>
      <c r="H3" s="4"/>
      <c r="I3" s="4"/>
      <c r="J3" s="4"/>
      <c r="K3" s="4"/>
      <c r="L3" s="4"/>
      <c r="M3" s="4"/>
      <c r="N3" s="4"/>
      <c r="O3" s="4"/>
      <c r="P3" s="4"/>
      <c r="Q3" s="8"/>
      <c r="R3" s="4"/>
      <c r="S3" s="3"/>
      <c r="T3" s="3"/>
      <c r="U3" s="5"/>
      <c r="V3" s="5"/>
      <c r="W3" s="5"/>
      <c r="X3" s="5"/>
      <c r="Y3" s="5"/>
      <c r="Z3" s="5"/>
      <c r="AA3" s="5"/>
    </row>
    <row r="4" spans="1:27" ht="72.75" customHeight="1">
      <c r="A4" s="10" t="s">
        <v>6</v>
      </c>
      <c r="B4" s="11" t="s">
        <v>567</v>
      </c>
      <c r="C4" s="11" t="s">
        <v>569</v>
      </c>
      <c r="D4" s="11" t="s">
        <v>570</v>
      </c>
      <c r="E4" s="11" t="s">
        <v>571</v>
      </c>
      <c r="F4" s="11" t="s">
        <v>14</v>
      </c>
      <c r="G4" s="11" t="s">
        <v>572</v>
      </c>
      <c r="H4" s="4"/>
      <c r="I4" s="4"/>
      <c r="J4" s="4"/>
      <c r="K4" s="4"/>
      <c r="L4" s="4"/>
      <c r="M4" s="4"/>
      <c r="N4" s="4"/>
      <c r="O4" s="4"/>
      <c r="P4" s="4"/>
      <c r="Q4" s="14" t="s">
        <v>15</v>
      </c>
      <c r="R4" s="4"/>
      <c r="S4" s="3"/>
      <c r="T4" s="3"/>
      <c r="U4" s="5"/>
      <c r="V4" s="5"/>
      <c r="W4" s="5"/>
      <c r="X4" s="5"/>
      <c r="Y4" s="5"/>
      <c r="Z4" s="5"/>
      <c r="AA4" s="5"/>
    </row>
    <row r="5" spans="1:27" ht="88.5" customHeight="1">
      <c r="A5" s="15"/>
      <c r="B5" s="16"/>
      <c r="C5" s="16"/>
      <c r="D5" s="16"/>
      <c r="E5" s="16"/>
      <c r="F5" s="16"/>
      <c r="G5" s="16"/>
      <c r="H5" s="4"/>
      <c r="I5" s="4"/>
      <c r="J5" s="4"/>
      <c r="K5" s="4"/>
      <c r="L5" s="4"/>
      <c r="M5" s="4"/>
      <c r="N5" s="4"/>
      <c r="O5" s="4"/>
      <c r="P5" s="4"/>
      <c r="Q5" s="19"/>
      <c r="R5" s="4"/>
      <c r="S5" s="3"/>
      <c r="T5" s="3"/>
      <c r="U5" s="5"/>
      <c r="V5" s="5"/>
      <c r="W5" s="5"/>
      <c r="X5" s="5"/>
      <c r="Y5" s="5"/>
      <c r="Z5" s="5"/>
      <c r="AA5" s="5"/>
    </row>
    <row r="6" spans="1:27" ht="45" customHeight="1">
      <c r="A6" s="21" t="s">
        <v>26</v>
      </c>
      <c r="B6" s="27"/>
      <c r="C6" s="27" t="s">
        <v>573</v>
      </c>
      <c r="D6" s="27"/>
      <c r="E6" s="28"/>
      <c r="F6" s="74"/>
      <c r="G6" s="74"/>
      <c r="H6" s="31"/>
      <c r="I6" s="31"/>
      <c r="J6" s="31"/>
      <c r="K6" s="31"/>
      <c r="L6" s="31"/>
      <c r="M6" s="31"/>
      <c r="N6" s="31"/>
      <c r="O6" s="31"/>
      <c r="P6" s="31"/>
      <c r="Q6" s="32" t="s">
        <v>45</v>
      </c>
      <c r="R6" s="31"/>
      <c r="S6" s="3"/>
      <c r="T6" s="3"/>
      <c r="U6" s="5"/>
      <c r="V6" s="5"/>
      <c r="W6" s="5"/>
      <c r="X6" s="5"/>
      <c r="Y6" s="5"/>
      <c r="Z6" s="5"/>
      <c r="AA6" s="5"/>
    </row>
    <row r="7" spans="1:27" ht="45" customHeight="1">
      <c r="A7" s="137" t="s">
        <v>574</v>
      </c>
      <c r="B7" s="27"/>
      <c r="C7" s="27"/>
      <c r="D7" s="27"/>
      <c r="E7" s="53"/>
      <c r="F7" s="55"/>
      <c r="G7" s="55"/>
      <c r="H7" s="31"/>
      <c r="I7" s="31"/>
      <c r="J7" s="31"/>
      <c r="K7" s="31"/>
      <c r="L7" s="31"/>
      <c r="M7" s="31"/>
      <c r="N7" s="31"/>
      <c r="O7" s="31"/>
      <c r="P7" s="31"/>
      <c r="Q7" s="32" t="s">
        <v>45</v>
      </c>
      <c r="R7" s="31"/>
      <c r="S7" s="3"/>
      <c r="T7" s="3"/>
      <c r="U7" s="5"/>
      <c r="V7" s="5"/>
      <c r="W7" s="5"/>
      <c r="X7" s="5"/>
      <c r="Y7" s="5"/>
      <c r="Z7" s="5"/>
      <c r="AA7" s="5"/>
    </row>
    <row r="8" spans="1:27" ht="45" customHeight="1">
      <c r="A8" s="39"/>
      <c r="B8" s="27"/>
      <c r="C8" s="27"/>
      <c r="D8" s="27"/>
      <c r="E8" s="53"/>
      <c r="F8" s="55"/>
      <c r="G8" s="55"/>
      <c r="H8" s="31"/>
      <c r="I8" s="31"/>
      <c r="J8" s="31"/>
      <c r="K8" s="31"/>
      <c r="L8" s="31"/>
      <c r="M8" s="31"/>
      <c r="N8" s="31"/>
      <c r="O8" s="31"/>
      <c r="P8" s="31"/>
      <c r="Q8" s="32"/>
      <c r="R8" s="31"/>
      <c r="S8" s="3"/>
      <c r="T8" s="3"/>
      <c r="U8" s="5"/>
      <c r="V8" s="5"/>
      <c r="W8" s="5"/>
      <c r="X8" s="5"/>
      <c r="Y8" s="5"/>
      <c r="Z8" s="5"/>
      <c r="AA8" s="5"/>
    </row>
    <row r="9" spans="1:27" ht="45" customHeight="1">
      <c r="A9" s="39"/>
      <c r="B9" s="27"/>
      <c r="C9" s="27"/>
      <c r="D9" s="27"/>
      <c r="E9" s="53"/>
      <c r="F9" s="55"/>
      <c r="G9" s="55"/>
      <c r="H9" s="31"/>
      <c r="I9" s="31"/>
      <c r="J9" s="31"/>
      <c r="K9" s="31"/>
      <c r="L9" s="31"/>
      <c r="M9" s="31"/>
      <c r="N9" s="31"/>
      <c r="O9" s="31"/>
      <c r="P9" s="31"/>
      <c r="Q9" s="32"/>
      <c r="R9" s="31"/>
      <c r="S9" s="3"/>
      <c r="T9" s="3"/>
      <c r="U9" s="5"/>
      <c r="V9" s="5"/>
      <c r="W9" s="5"/>
      <c r="X9" s="5"/>
      <c r="Y9" s="5"/>
      <c r="Z9" s="5"/>
      <c r="AA9" s="5"/>
    </row>
    <row r="10" spans="1:27" ht="45" customHeight="1">
      <c r="A10" s="39"/>
      <c r="B10" s="27"/>
      <c r="C10" s="27"/>
      <c r="D10" s="27"/>
      <c r="E10" s="53"/>
      <c r="F10" s="55"/>
      <c r="G10" s="55"/>
      <c r="H10" s="31"/>
      <c r="I10" s="31"/>
      <c r="J10" s="31"/>
      <c r="K10" s="31"/>
      <c r="L10" s="31"/>
      <c r="M10" s="31"/>
      <c r="N10" s="31"/>
      <c r="O10" s="31"/>
      <c r="P10" s="31"/>
      <c r="Q10" s="32"/>
      <c r="R10" s="31"/>
      <c r="S10" s="3"/>
      <c r="T10" s="3"/>
      <c r="U10" s="5"/>
      <c r="V10" s="5"/>
      <c r="W10" s="5"/>
      <c r="X10" s="5"/>
      <c r="Y10" s="5"/>
      <c r="Z10" s="5"/>
      <c r="AA10" s="5"/>
    </row>
    <row r="11" spans="1:27" ht="45" customHeight="1">
      <c r="A11" s="39"/>
      <c r="B11" s="27"/>
      <c r="C11" s="27"/>
      <c r="D11" s="27"/>
      <c r="E11" s="53"/>
      <c r="F11" s="55"/>
      <c r="G11" s="55"/>
      <c r="H11" s="31"/>
      <c r="I11" s="31"/>
      <c r="J11" s="31"/>
      <c r="K11" s="31"/>
      <c r="L11" s="31"/>
      <c r="M11" s="31"/>
      <c r="N11" s="31"/>
      <c r="O11" s="31"/>
      <c r="P11" s="31"/>
      <c r="Q11" s="32"/>
      <c r="R11" s="31"/>
      <c r="S11" s="3"/>
      <c r="T11" s="3"/>
      <c r="U11" s="5"/>
      <c r="V11" s="5"/>
      <c r="W11" s="5"/>
      <c r="X11" s="5"/>
      <c r="Y11" s="5"/>
      <c r="Z11" s="5"/>
      <c r="AA11" s="5"/>
    </row>
    <row r="12" spans="1:27" ht="16.5" customHeight="1">
      <c r="A12" s="39"/>
      <c r="B12" s="27"/>
      <c r="C12" s="27"/>
      <c r="D12" s="27"/>
      <c r="E12" s="53"/>
      <c r="F12" s="55"/>
      <c r="G12" s="55"/>
      <c r="H12" s="31"/>
      <c r="I12" s="31"/>
      <c r="J12" s="31"/>
      <c r="K12" s="31"/>
      <c r="L12" s="31"/>
      <c r="M12" s="31"/>
      <c r="N12" s="31"/>
      <c r="O12" s="31"/>
      <c r="P12" s="31"/>
      <c r="Q12" s="32"/>
      <c r="R12" s="31"/>
      <c r="S12" s="3"/>
      <c r="T12" s="3"/>
      <c r="U12" s="5"/>
      <c r="V12" s="5"/>
      <c r="W12" s="5"/>
      <c r="X12" s="5"/>
      <c r="Y12" s="5"/>
      <c r="Z12" s="5"/>
      <c r="AA12" s="5"/>
    </row>
    <row r="13" spans="1:27" ht="45" customHeight="1">
      <c r="A13" s="39"/>
      <c r="B13" s="27"/>
      <c r="C13" s="27"/>
      <c r="D13" s="27"/>
      <c r="E13" s="53"/>
      <c r="F13" s="55"/>
      <c r="G13" s="55"/>
      <c r="H13" s="31"/>
      <c r="I13" s="31"/>
      <c r="J13" s="31"/>
      <c r="K13" s="31"/>
      <c r="L13" s="31"/>
      <c r="M13" s="31"/>
      <c r="N13" s="31"/>
      <c r="O13" s="31"/>
      <c r="P13" s="31"/>
      <c r="Q13" s="32" t="s">
        <v>45</v>
      </c>
      <c r="R13" s="31"/>
      <c r="S13" s="3"/>
      <c r="T13" s="3"/>
      <c r="U13" s="5"/>
      <c r="V13" s="5"/>
      <c r="W13" s="5"/>
      <c r="X13" s="5"/>
      <c r="Y13" s="5"/>
      <c r="Z13" s="5"/>
      <c r="AA13" s="5"/>
    </row>
    <row r="14" spans="1:27" ht="45" customHeight="1">
      <c r="A14" s="39"/>
      <c r="B14" s="27"/>
      <c r="C14" s="27"/>
      <c r="D14" s="27"/>
      <c r="E14" s="53"/>
      <c r="F14" s="55"/>
      <c r="G14" s="55"/>
      <c r="H14" s="31"/>
      <c r="I14" s="31"/>
      <c r="J14" s="31"/>
      <c r="K14" s="31"/>
      <c r="L14" s="31"/>
      <c r="M14" s="31"/>
      <c r="N14" s="31"/>
      <c r="O14" s="31"/>
      <c r="P14" s="31"/>
      <c r="Q14" s="32" t="s">
        <v>45</v>
      </c>
      <c r="R14" s="31"/>
      <c r="S14" s="3"/>
      <c r="T14" s="3"/>
      <c r="U14" s="5"/>
      <c r="V14" s="5"/>
      <c r="W14" s="5"/>
      <c r="X14" s="5"/>
      <c r="Y14" s="5"/>
      <c r="Z14" s="5"/>
      <c r="AA14" s="5"/>
    </row>
    <row r="15" spans="1:27" ht="45" customHeight="1">
      <c r="A15" s="39"/>
      <c r="B15" s="27"/>
      <c r="C15" s="27"/>
      <c r="D15" s="27"/>
      <c r="E15" s="53"/>
      <c r="F15" s="55"/>
      <c r="G15" s="55"/>
      <c r="H15" s="31"/>
      <c r="I15" s="31"/>
      <c r="J15" s="31"/>
      <c r="K15" s="31"/>
      <c r="L15" s="31"/>
      <c r="M15" s="31"/>
      <c r="N15" s="31"/>
      <c r="O15" s="31"/>
      <c r="P15" s="31"/>
      <c r="Q15" s="32"/>
      <c r="R15" s="31"/>
      <c r="S15" s="3"/>
      <c r="T15" s="3"/>
      <c r="U15" s="5"/>
      <c r="V15" s="5"/>
      <c r="W15" s="5"/>
      <c r="X15" s="5"/>
      <c r="Y15" s="5"/>
      <c r="Z15" s="5"/>
      <c r="AA15" s="5"/>
    </row>
    <row r="16" spans="1:27" ht="45" customHeight="1">
      <c r="A16" s="39"/>
      <c r="B16" s="27"/>
      <c r="C16" s="27"/>
      <c r="D16" s="27"/>
      <c r="E16" s="53"/>
      <c r="F16" s="55"/>
      <c r="G16" s="55"/>
      <c r="H16" s="31"/>
      <c r="I16" s="31"/>
      <c r="J16" s="31"/>
      <c r="K16" s="31"/>
      <c r="L16" s="31"/>
      <c r="M16" s="31"/>
      <c r="N16" s="31"/>
      <c r="O16" s="31"/>
      <c r="P16" s="31"/>
      <c r="Q16" s="32"/>
      <c r="R16" s="31"/>
      <c r="S16" s="3"/>
      <c r="T16" s="3"/>
      <c r="U16" s="5"/>
      <c r="V16" s="5"/>
      <c r="W16" s="5"/>
      <c r="X16" s="5"/>
      <c r="Y16" s="5"/>
      <c r="Z16" s="5"/>
      <c r="AA16" s="5"/>
    </row>
    <row r="17" spans="1:27" ht="72" customHeight="1">
      <c r="A17" s="39"/>
      <c r="B17" s="27"/>
      <c r="C17" s="27"/>
      <c r="D17" s="27"/>
      <c r="E17" s="53"/>
      <c r="F17" s="55"/>
      <c r="G17" s="55"/>
      <c r="H17" s="31"/>
      <c r="I17" s="31"/>
      <c r="J17" s="31"/>
      <c r="K17" s="31"/>
      <c r="L17" s="31"/>
      <c r="M17" s="31"/>
      <c r="N17" s="31"/>
      <c r="O17" s="31"/>
      <c r="P17" s="31"/>
      <c r="Q17" s="32"/>
      <c r="R17" s="31"/>
      <c r="S17" s="3"/>
      <c r="T17" s="3"/>
      <c r="U17" s="5"/>
      <c r="V17" s="5"/>
      <c r="W17" s="5"/>
      <c r="X17" s="5"/>
      <c r="Y17" s="5"/>
      <c r="Z17" s="5"/>
      <c r="AA17" s="5"/>
    </row>
    <row r="18" spans="1:27" ht="45" customHeight="1">
      <c r="A18" s="39"/>
      <c r="B18" s="27"/>
      <c r="C18" s="27"/>
      <c r="D18" s="27"/>
      <c r="E18" s="53"/>
      <c r="F18" s="55"/>
      <c r="G18" s="55"/>
      <c r="H18" s="31"/>
      <c r="I18" s="31"/>
      <c r="J18" s="31"/>
      <c r="K18" s="31"/>
      <c r="L18" s="31"/>
      <c r="M18" s="31"/>
      <c r="N18" s="31"/>
      <c r="O18" s="31"/>
      <c r="P18" s="31"/>
      <c r="Q18" s="32"/>
      <c r="R18" s="31"/>
      <c r="S18" s="3"/>
      <c r="T18" s="3"/>
      <c r="U18" s="5"/>
      <c r="V18" s="5"/>
      <c r="W18" s="5"/>
      <c r="X18" s="5"/>
      <c r="Y18" s="5"/>
      <c r="Z18" s="5"/>
      <c r="AA18" s="5"/>
    </row>
    <row r="19" spans="1:27" ht="45" customHeight="1">
      <c r="A19" s="39"/>
      <c r="B19" s="27"/>
      <c r="C19" s="27"/>
      <c r="D19" s="27"/>
      <c r="E19" s="53"/>
      <c r="F19" s="55"/>
      <c r="G19" s="55"/>
      <c r="H19" s="31"/>
      <c r="I19" s="31"/>
      <c r="J19" s="31"/>
      <c r="K19" s="31"/>
      <c r="L19" s="31"/>
      <c r="M19" s="31"/>
      <c r="N19" s="31"/>
      <c r="O19" s="31"/>
      <c r="P19" s="31"/>
      <c r="Q19" s="32"/>
      <c r="R19" s="31"/>
      <c r="S19" s="3"/>
      <c r="T19" s="3"/>
      <c r="U19" s="5"/>
      <c r="V19" s="5"/>
      <c r="W19" s="5"/>
      <c r="X19" s="5"/>
      <c r="Y19" s="5"/>
      <c r="Z19" s="5"/>
      <c r="AA19" s="5"/>
    </row>
    <row r="20" spans="1:27" ht="45" customHeight="1">
      <c r="A20" s="39"/>
      <c r="B20" s="27"/>
      <c r="C20" s="27"/>
      <c r="D20" s="27"/>
      <c r="E20" s="53"/>
      <c r="F20" s="55"/>
      <c r="G20" s="55"/>
      <c r="H20" s="31"/>
      <c r="I20" s="31"/>
      <c r="J20" s="31"/>
      <c r="K20" s="31"/>
      <c r="L20" s="31"/>
      <c r="M20" s="31"/>
      <c r="N20" s="31"/>
      <c r="O20" s="31"/>
      <c r="P20" s="31"/>
      <c r="Q20" s="32"/>
      <c r="R20" s="31"/>
      <c r="S20" s="3"/>
      <c r="T20" s="3"/>
      <c r="U20" s="5"/>
      <c r="V20" s="5"/>
      <c r="W20" s="5"/>
      <c r="X20" s="5"/>
      <c r="Y20" s="5"/>
      <c r="Z20" s="5"/>
      <c r="AA20" s="5"/>
    </row>
    <row r="21" spans="1:27" ht="45" customHeight="1">
      <c r="A21" s="39"/>
      <c r="B21" s="27"/>
      <c r="C21" s="27"/>
      <c r="D21" s="27"/>
      <c r="E21" s="53"/>
      <c r="F21" s="55"/>
      <c r="G21" s="55"/>
      <c r="H21" s="31"/>
      <c r="I21" s="31"/>
      <c r="J21" s="31"/>
      <c r="K21" s="31"/>
      <c r="L21" s="31"/>
      <c r="M21" s="31"/>
      <c r="N21" s="31"/>
      <c r="O21" s="31"/>
      <c r="P21" s="31"/>
      <c r="Q21" s="32" t="s">
        <v>45</v>
      </c>
      <c r="R21" s="31"/>
      <c r="S21" s="3"/>
      <c r="T21" s="3"/>
      <c r="U21" s="5"/>
      <c r="V21" s="5"/>
      <c r="W21" s="5"/>
      <c r="X21" s="5"/>
      <c r="Y21" s="5"/>
      <c r="Z21" s="5"/>
      <c r="AA21" s="5"/>
    </row>
    <row r="22" spans="1:27" ht="45" customHeight="1">
      <c r="A22" s="39"/>
      <c r="B22" s="27"/>
      <c r="C22" s="27"/>
      <c r="D22" s="27"/>
      <c r="E22" s="53"/>
      <c r="F22" s="55"/>
      <c r="G22" s="55"/>
      <c r="H22" s="31"/>
      <c r="I22" s="31"/>
      <c r="J22" s="31"/>
      <c r="K22" s="31"/>
      <c r="L22" s="31"/>
      <c r="M22" s="31"/>
      <c r="N22" s="31"/>
      <c r="O22" s="31"/>
      <c r="P22" s="31"/>
      <c r="Q22" s="32"/>
      <c r="R22" s="31"/>
      <c r="S22" s="3"/>
      <c r="T22" s="3"/>
      <c r="U22" s="5"/>
      <c r="V22" s="5"/>
      <c r="W22" s="5"/>
      <c r="X22" s="5"/>
      <c r="Y22" s="5"/>
      <c r="Z22" s="5"/>
      <c r="AA22" s="5"/>
    </row>
    <row r="23" spans="1:27" ht="45" customHeight="1">
      <c r="A23" s="39"/>
      <c r="B23" s="27"/>
      <c r="C23" s="27"/>
      <c r="D23" s="27"/>
      <c r="E23" s="53"/>
      <c r="F23" s="55"/>
      <c r="G23" s="55"/>
      <c r="H23" s="31"/>
      <c r="I23" s="31"/>
      <c r="J23" s="31"/>
      <c r="K23" s="31"/>
      <c r="L23" s="31"/>
      <c r="M23" s="31"/>
      <c r="N23" s="31"/>
      <c r="O23" s="31"/>
      <c r="P23" s="31"/>
      <c r="Q23" s="32" t="s">
        <v>45</v>
      </c>
      <c r="R23" s="31"/>
      <c r="S23" s="3"/>
      <c r="T23" s="3"/>
      <c r="U23" s="5"/>
      <c r="V23" s="5"/>
      <c r="W23" s="5"/>
      <c r="X23" s="5"/>
      <c r="Y23" s="5"/>
      <c r="Z23" s="5"/>
      <c r="AA23" s="5"/>
    </row>
    <row r="24" spans="1:27" ht="45" customHeight="1">
      <c r="A24" s="39"/>
      <c r="B24" s="27"/>
      <c r="C24" s="27"/>
      <c r="D24" s="27"/>
      <c r="E24" s="53"/>
      <c r="F24" s="55"/>
      <c r="G24" s="55"/>
      <c r="H24" s="31"/>
      <c r="I24" s="31"/>
      <c r="J24" s="31"/>
      <c r="K24" s="31"/>
      <c r="L24" s="31"/>
      <c r="M24" s="31"/>
      <c r="N24" s="31"/>
      <c r="O24" s="31"/>
      <c r="P24" s="31"/>
      <c r="Q24" s="32" t="s">
        <v>45</v>
      </c>
      <c r="R24" s="31"/>
      <c r="S24" s="3"/>
      <c r="T24" s="3"/>
      <c r="U24" s="5"/>
      <c r="V24" s="5"/>
      <c r="W24" s="5"/>
      <c r="X24" s="5"/>
      <c r="Y24" s="5"/>
      <c r="Z24" s="5"/>
      <c r="AA24" s="5"/>
    </row>
    <row r="25" spans="1:27" ht="45" customHeight="1">
      <c r="A25" s="39"/>
      <c r="B25" s="27"/>
      <c r="C25" s="27"/>
      <c r="D25" s="27"/>
      <c r="E25" s="53"/>
      <c r="F25" s="55"/>
      <c r="G25" s="55"/>
      <c r="H25" s="31"/>
      <c r="I25" s="31"/>
      <c r="J25" s="31"/>
      <c r="K25" s="31"/>
      <c r="L25" s="31"/>
      <c r="M25" s="31"/>
      <c r="N25" s="31"/>
      <c r="O25" s="31"/>
      <c r="P25" s="31"/>
      <c r="Q25" s="32" t="s">
        <v>45</v>
      </c>
      <c r="R25" s="31"/>
      <c r="S25" s="3"/>
      <c r="T25" s="3"/>
      <c r="U25" s="5"/>
      <c r="V25" s="5"/>
      <c r="W25" s="5"/>
      <c r="X25" s="5"/>
      <c r="Y25" s="5"/>
      <c r="Z25" s="5"/>
      <c r="AA25" s="5"/>
    </row>
    <row r="26" spans="1:27" ht="54.75" customHeight="1">
      <c r="A26" s="21" t="s">
        <v>178</v>
      </c>
      <c r="B26" s="27"/>
      <c r="C26" s="27"/>
      <c r="D26" s="27"/>
      <c r="E26" s="28"/>
      <c r="F26" s="74"/>
      <c r="G26" s="74"/>
      <c r="H26" s="31"/>
      <c r="I26" s="31"/>
      <c r="J26" s="31"/>
      <c r="K26" s="31"/>
      <c r="L26" s="31"/>
      <c r="M26" s="31"/>
      <c r="N26" s="31"/>
      <c r="O26" s="31"/>
      <c r="P26" s="31"/>
      <c r="Q26" s="32" t="s">
        <v>45</v>
      </c>
      <c r="R26" s="31"/>
      <c r="S26" s="3"/>
      <c r="T26" s="3"/>
      <c r="U26" s="5"/>
      <c r="V26" s="5"/>
      <c r="W26" s="5"/>
      <c r="X26" s="5"/>
      <c r="Y26" s="5"/>
      <c r="Z26" s="5"/>
      <c r="AA26" s="5"/>
    </row>
    <row r="27" spans="1:27" ht="45" customHeight="1">
      <c r="A27" s="39"/>
      <c r="B27" s="27"/>
      <c r="C27" s="27"/>
      <c r="D27" s="27"/>
      <c r="E27" s="53"/>
      <c r="F27" s="55"/>
      <c r="G27" s="55"/>
      <c r="H27" s="31"/>
      <c r="I27" s="31"/>
      <c r="J27" s="31"/>
      <c r="K27" s="31"/>
      <c r="L27" s="31"/>
      <c r="M27" s="31"/>
      <c r="N27" s="31"/>
      <c r="O27" s="31"/>
      <c r="P27" s="31"/>
      <c r="Q27" s="32" t="s">
        <v>45</v>
      </c>
      <c r="R27" s="31"/>
      <c r="S27" s="3"/>
      <c r="T27" s="3"/>
      <c r="U27" s="5"/>
      <c r="V27" s="5"/>
      <c r="W27" s="5"/>
      <c r="X27" s="5"/>
      <c r="Y27" s="5"/>
      <c r="Z27" s="5"/>
      <c r="AA27" s="5"/>
    </row>
    <row r="28" spans="1:27" ht="45" customHeight="1">
      <c r="A28" s="39"/>
      <c r="B28" s="27"/>
      <c r="C28" s="27"/>
      <c r="D28" s="27"/>
      <c r="E28" s="53"/>
      <c r="F28" s="55"/>
      <c r="G28" s="55"/>
      <c r="H28" s="31"/>
      <c r="I28" s="31"/>
      <c r="J28" s="31"/>
      <c r="K28" s="31"/>
      <c r="L28" s="31"/>
      <c r="M28" s="31"/>
      <c r="N28" s="31"/>
      <c r="O28" s="31"/>
      <c r="P28" s="31"/>
      <c r="Q28" s="32" t="s">
        <v>198</v>
      </c>
      <c r="R28" s="31"/>
      <c r="S28" s="3"/>
      <c r="T28" s="3"/>
      <c r="U28" s="5"/>
      <c r="V28" s="5"/>
      <c r="W28" s="5"/>
      <c r="X28" s="5"/>
      <c r="Y28" s="5"/>
      <c r="Z28" s="5"/>
      <c r="AA28" s="5"/>
    </row>
    <row r="29" spans="1:27" ht="45" customHeight="1">
      <c r="A29" s="39"/>
      <c r="B29" s="27"/>
      <c r="C29" s="27"/>
      <c r="D29" s="27"/>
      <c r="E29" s="53"/>
      <c r="F29" s="55"/>
      <c r="G29" s="55"/>
      <c r="H29" s="31"/>
      <c r="I29" s="31"/>
      <c r="J29" s="31"/>
      <c r="K29" s="31"/>
      <c r="L29" s="31"/>
      <c r="M29" s="31"/>
      <c r="N29" s="31"/>
      <c r="O29" s="31"/>
      <c r="P29" s="31"/>
      <c r="Q29" s="32" t="s">
        <v>198</v>
      </c>
      <c r="R29" s="31"/>
      <c r="S29" s="3"/>
      <c r="T29" s="3"/>
      <c r="U29" s="5"/>
      <c r="V29" s="5"/>
      <c r="W29" s="5"/>
      <c r="X29" s="5"/>
      <c r="Y29" s="5"/>
      <c r="Z29" s="5"/>
      <c r="AA29" s="5"/>
    </row>
    <row r="30" spans="1:27" ht="45" customHeight="1">
      <c r="A30" s="39"/>
      <c r="B30" s="27"/>
      <c r="C30" s="27"/>
      <c r="D30" s="27"/>
      <c r="E30" s="53"/>
      <c r="F30" s="55"/>
      <c r="G30" s="55"/>
      <c r="H30" s="31"/>
      <c r="I30" s="31"/>
      <c r="J30" s="31"/>
      <c r="K30" s="31"/>
      <c r="L30" s="31"/>
      <c r="M30" s="31"/>
      <c r="N30" s="31"/>
      <c r="O30" s="31"/>
      <c r="P30" s="31"/>
      <c r="Q30" s="32" t="s">
        <v>198</v>
      </c>
      <c r="R30" s="31"/>
      <c r="S30" s="3"/>
      <c r="T30" s="3"/>
      <c r="U30" s="5"/>
      <c r="V30" s="5"/>
      <c r="W30" s="5"/>
      <c r="X30" s="5"/>
      <c r="Y30" s="5"/>
      <c r="Z30" s="5"/>
      <c r="AA30" s="5"/>
    </row>
    <row r="31" spans="1:27" ht="45" customHeight="1">
      <c r="A31" s="39"/>
      <c r="B31" s="27"/>
      <c r="C31" s="27"/>
      <c r="D31" s="27"/>
      <c r="E31" s="53"/>
      <c r="F31" s="55"/>
      <c r="G31" s="55"/>
      <c r="H31" s="31"/>
      <c r="I31" s="31"/>
      <c r="J31" s="31"/>
      <c r="K31" s="31"/>
      <c r="L31" s="31"/>
      <c r="M31" s="31"/>
      <c r="N31" s="31"/>
      <c r="O31" s="31"/>
      <c r="P31" s="31"/>
      <c r="Q31" s="32" t="s">
        <v>198</v>
      </c>
      <c r="R31" s="31"/>
      <c r="S31" s="3"/>
      <c r="T31" s="3"/>
      <c r="U31" s="5"/>
      <c r="V31" s="5"/>
      <c r="W31" s="5"/>
      <c r="X31" s="5"/>
      <c r="Y31" s="5"/>
      <c r="Z31" s="5"/>
      <c r="AA31" s="5"/>
    </row>
    <row r="32" spans="1:27" ht="50.25" customHeight="1">
      <c r="A32" s="39"/>
      <c r="B32" s="27"/>
      <c r="C32" s="27"/>
      <c r="D32" s="27"/>
      <c r="E32" s="53"/>
      <c r="F32" s="55"/>
      <c r="G32" s="55"/>
      <c r="H32" s="31"/>
      <c r="I32" s="31"/>
      <c r="J32" s="31"/>
      <c r="K32" s="31"/>
      <c r="L32" s="31"/>
      <c r="M32" s="31"/>
      <c r="N32" s="31"/>
      <c r="O32" s="31"/>
      <c r="P32" s="31"/>
      <c r="Q32" s="32" t="s">
        <v>198</v>
      </c>
      <c r="R32" s="31"/>
      <c r="S32" s="3"/>
      <c r="T32" s="3"/>
      <c r="U32" s="5"/>
      <c r="V32" s="5"/>
      <c r="W32" s="5"/>
      <c r="X32" s="5"/>
      <c r="Y32" s="5"/>
      <c r="Z32" s="5"/>
      <c r="AA32" s="5"/>
    </row>
    <row r="33" spans="1:27" ht="45" customHeight="1">
      <c r="A33" s="39"/>
      <c r="B33" s="27"/>
      <c r="C33" s="27"/>
      <c r="D33" s="27"/>
      <c r="E33" s="53"/>
      <c r="F33" s="55"/>
      <c r="G33" s="55"/>
      <c r="H33" s="31"/>
      <c r="I33" s="31"/>
      <c r="J33" s="31"/>
      <c r="K33" s="31"/>
      <c r="L33" s="31"/>
      <c r="M33" s="31"/>
      <c r="N33" s="31"/>
      <c r="O33" s="31"/>
      <c r="P33" s="31"/>
      <c r="Q33" s="32" t="s">
        <v>198</v>
      </c>
      <c r="R33" s="31"/>
      <c r="S33" s="3"/>
      <c r="T33" s="3"/>
      <c r="U33" s="5"/>
      <c r="V33" s="5"/>
      <c r="W33" s="5"/>
      <c r="X33" s="5"/>
      <c r="Y33" s="5"/>
      <c r="Z33" s="5"/>
      <c r="AA33" s="5"/>
    </row>
    <row r="34" spans="1:27" ht="45" customHeight="1">
      <c r="A34" s="21" t="s">
        <v>224</v>
      </c>
      <c r="B34" s="27"/>
      <c r="C34" s="27"/>
      <c r="D34" s="27"/>
      <c r="E34" s="28"/>
      <c r="F34" s="74"/>
      <c r="G34" s="74"/>
      <c r="H34" s="31"/>
      <c r="I34" s="31"/>
      <c r="J34" s="31"/>
      <c r="K34" s="31"/>
      <c r="L34" s="31"/>
      <c r="M34" s="31"/>
      <c r="N34" s="31"/>
      <c r="O34" s="31"/>
      <c r="P34" s="31"/>
      <c r="Q34" s="32"/>
      <c r="R34" s="31"/>
      <c r="S34" s="3"/>
      <c r="T34" s="3"/>
      <c r="U34" s="5"/>
      <c r="V34" s="5"/>
      <c r="W34" s="5"/>
      <c r="X34" s="5"/>
      <c r="Y34" s="5"/>
      <c r="Z34" s="5"/>
      <c r="AA34" s="5"/>
    </row>
    <row r="35" spans="1:27" ht="45" customHeight="1">
      <c r="A35" s="39"/>
      <c r="B35" s="27"/>
      <c r="C35" s="27"/>
      <c r="D35" s="27"/>
      <c r="E35" s="53"/>
      <c r="F35" s="55"/>
      <c r="G35" s="55"/>
      <c r="H35" s="31"/>
      <c r="I35" s="31"/>
      <c r="J35" s="31"/>
      <c r="K35" s="31"/>
      <c r="L35" s="31"/>
      <c r="M35" s="31"/>
      <c r="N35" s="31"/>
      <c r="O35" s="31"/>
      <c r="P35" s="31"/>
      <c r="Q35" s="32"/>
      <c r="R35" s="31"/>
      <c r="S35" s="3"/>
      <c r="T35" s="3"/>
      <c r="U35" s="5"/>
      <c r="V35" s="5"/>
      <c r="W35" s="5"/>
      <c r="X35" s="5"/>
      <c r="Y35" s="5"/>
      <c r="Z35" s="5"/>
      <c r="AA35" s="5"/>
    </row>
    <row r="36" spans="1:27" ht="45" customHeight="1">
      <c r="A36" s="39"/>
      <c r="B36" s="27"/>
      <c r="C36" s="27"/>
      <c r="D36" s="27"/>
      <c r="E36" s="53"/>
      <c r="F36" s="55"/>
      <c r="G36" s="55"/>
      <c r="H36" s="31"/>
      <c r="I36" s="31"/>
      <c r="J36" s="31"/>
      <c r="K36" s="31"/>
      <c r="L36" s="31"/>
      <c r="M36" s="31"/>
      <c r="N36" s="31"/>
      <c r="O36" s="31"/>
      <c r="P36" s="31"/>
      <c r="Q36" s="32" t="s">
        <v>198</v>
      </c>
      <c r="R36" s="31"/>
      <c r="S36" s="3"/>
      <c r="T36" s="3"/>
      <c r="U36" s="5"/>
      <c r="V36" s="5"/>
      <c r="W36" s="5"/>
      <c r="X36" s="5"/>
      <c r="Y36" s="5"/>
      <c r="Z36" s="5"/>
      <c r="AA36" s="5"/>
    </row>
    <row r="37" spans="1:27" ht="45" customHeight="1">
      <c r="A37" s="39"/>
      <c r="B37" s="27"/>
      <c r="C37" s="27"/>
      <c r="D37" s="27"/>
      <c r="E37" s="53"/>
      <c r="F37" s="55"/>
      <c r="G37" s="55"/>
      <c r="H37" s="31"/>
      <c r="I37" s="31"/>
      <c r="J37" s="31"/>
      <c r="K37" s="31"/>
      <c r="L37" s="31"/>
      <c r="M37" s="31"/>
      <c r="N37" s="31"/>
      <c r="O37" s="31"/>
      <c r="P37" s="31"/>
      <c r="Q37" s="32" t="s">
        <v>198</v>
      </c>
      <c r="R37" s="31"/>
      <c r="S37" s="3"/>
      <c r="T37" s="3"/>
      <c r="U37" s="5"/>
      <c r="V37" s="5"/>
      <c r="W37" s="5"/>
      <c r="X37" s="5"/>
      <c r="Y37" s="5"/>
      <c r="Z37" s="5"/>
      <c r="AA37" s="5"/>
    </row>
    <row r="38" spans="1:27" ht="45" customHeight="1">
      <c r="A38" s="39"/>
      <c r="B38" s="27"/>
      <c r="C38" s="27"/>
      <c r="D38" s="27"/>
      <c r="E38" s="53"/>
      <c r="F38" s="55"/>
      <c r="G38" s="55"/>
      <c r="H38" s="31"/>
      <c r="I38" s="31"/>
      <c r="J38" s="31"/>
      <c r="K38" s="31"/>
      <c r="L38" s="31"/>
      <c r="M38" s="31"/>
      <c r="N38" s="31"/>
      <c r="O38" s="31"/>
      <c r="P38" s="31"/>
      <c r="Q38" s="32" t="s">
        <v>198</v>
      </c>
      <c r="R38" s="31"/>
      <c r="S38" s="3"/>
      <c r="T38" s="3"/>
      <c r="U38" s="5"/>
      <c r="V38" s="5"/>
      <c r="W38" s="5"/>
      <c r="X38" s="5"/>
      <c r="Y38" s="5"/>
      <c r="Z38" s="5"/>
      <c r="AA38" s="5"/>
    </row>
    <row r="39" spans="1:27" ht="45" customHeight="1">
      <c r="A39" s="39"/>
      <c r="B39" s="27"/>
      <c r="C39" s="27"/>
      <c r="D39" s="27"/>
      <c r="E39" s="53"/>
      <c r="F39" s="55"/>
      <c r="G39" s="55"/>
      <c r="H39" s="31"/>
      <c r="I39" s="31"/>
      <c r="J39" s="31"/>
      <c r="K39" s="31"/>
      <c r="L39" s="31"/>
      <c r="M39" s="31"/>
      <c r="N39" s="31"/>
      <c r="O39" s="31"/>
      <c r="P39" s="31"/>
      <c r="Q39" s="32" t="s">
        <v>198</v>
      </c>
      <c r="R39" s="31"/>
      <c r="S39" s="3"/>
      <c r="T39" s="3"/>
      <c r="U39" s="5"/>
      <c r="V39" s="5"/>
      <c r="W39" s="5"/>
      <c r="X39" s="5"/>
      <c r="Y39" s="5"/>
      <c r="Z39" s="5"/>
      <c r="AA39" s="5"/>
    </row>
    <row r="40" spans="1:27" ht="45" customHeight="1">
      <c r="A40" s="136" t="s">
        <v>239</v>
      </c>
      <c r="B40" s="27"/>
      <c r="C40" s="27"/>
      <c r="D40" s="27"/>
      <c r="E40" s="28"/>
      <c r="F40" s="74"/>
      <c r="G40" s="74"/>
      <c r="H40" s="4"/>
      <c r="I40" s="4"/>
      <c r="J40" s="4"/>
      <c r="K40" s="4"/>
      <c r="L40" s="4"/>
      <c r="M40" s="4"/>
      <c r="N40" s="4"/>
      <c r="O40" s="4"/>
      <c r="P40" s="4"/>
      <c r="Q40" s="8"/>
      <c r="R40" s="4"/>
      <c r="S40" s="3"/>
      <c r="T40" s="3"/>
      <c r="U40" s="5"/>
      <c r="V40" s="5"/>
      <c r="W40" s="5"/>
      <c r="X40" s="5"/>
      <c r="Y40" s="5"/>
      <c r="Z40" s="5"/>
      <c r="AA40" s="5"/>
    </row>
    <row r="41" spans="1:27" ht="45" customHeight="1">
      <c r="A41" s="94"/>
      <c r="B41" s="27"/>
      <c r="C41" s="27"/>
      <c r="D41" s="27"/>
      <c r="E41" s="53"/>
      <c r="F41" s="55"/>
      <c r="G41" s="55"/>
      <c r="H41" s="4"/>
      <c r="I41" s="4"/>
      <c r="J41" s="4"/>
      <c r="K41" s="4"/>
      <c r="L41" s="4"/>
      <c r="M41" s="4"/>
      <c r="N41" s="4"/>
      <c r="O41" s="4"/>
      <c r="P41" s="4"/>
      <c r="Q41" s="8"/>
      <c r="R41" s="4"/>
      <c r="S41" s="3"/>
      <c r="T41" s="3"/>
      <c r="U41" s="5"/>
      <c r="V41" s="5"/>
      <c r="W41" s="5"/>
      <c r="X41" s="5"/>
      <c r="Y41" s="5"/>
      <c r="Z41" s="5"/>
      <c r="AA41" s="5"/>
    </row>
    <row r="42" spans="1:27" ht="57" customHeight="1">
      <c r="A42" s="94"/>
      <c r="B42" s="27"/>
      <c r="C42" s="27"/>
      <c r="D42" s="27"/>
      <c r="E42" s="53"/>
      <c r="F42" s="55"/>
      <c r="G42" s="55"/>
      <c r="H42" s="4"/>
      <c r="I42" s="4"/>
      <c r="J42" s="4"/>
      <c r="K42" s="4"/>
      <c r="L42" s="4"/>
      <c r="M42" s="4"/>
      <c r="N42" s="4"/>
      <c r="O42" s="4"/>
      <c r="P42" s="4"/>
      <c r="Q42" s="8"/>
      <c r="R42" s="4"/>
      <c r="S42" s="3"/>
      <c r="T42" s="3"/>
      <c r="U42" s="5"/>
      <c r="V42" s="5"/>
      <c r="W42" s="5"/>
      <c r="X42" s="5"/>
      <c r="Y42" s="5"/>
      <c r="Z42" s="5"/>
      <c r="AA42" s="5"/>
    </row>
    <row r="43" spans="1:27" ht="45" customHeight="1">
      <c r="A43" s="94"/>
      <c r="B43" s="27"/>
      <c r="C43" s="27"/>
      <c r="D43" s="27"/>
      <c r="E43" s="53"/>
      <c r="F43" s="55"/>
      <c r="G43" s="55"/>
      <c r="H43" s="4"/>
      <c r="I43" s="4"/>
      <c r="J43" s="4"/>
      <c r="K43" s="4"/>
      <c r="L43" s="4"/>
      <c r="M43" s="4"/>
      <c r="N43" s="4"/>
      <c r="O43" s="4"/>
      <c r="P43" s="4"/>
      <c r="Q43" s="8"/>
      <c r="R43" s="4"/>
      <c r="S43" s="3"/>
      <c r="T43" s="3"/>
      <c r="U43" s="5"/>
      <c r="V43" s="5"/>
      <c r="W43" s="5"/>
      <c r="X43" s="5"/>
      <c r="Y43" s="5"/>
      <c r="Z43" s="5"/>
      <c r="AA43" s="5"/>
    </row>
    <row r="44" spans="1:27" ht="45" customHeight="1">
      <c r="A44" s="94"/>
      <c r="B44" s="27"/>
      <c r="C44" s="27"/>
      <c r="D44" s="27"/>
      <c r="E44" s="53"/>
      <c r="F44" s="55"/>
      <c r="G44" s="55"/>
      <c r="H44" s="4"/>
      <c r="I44" s="4"/>
      <c r="J44" s="4"/>
      <c r="K44" s="4"/>
      <c r="L44" s="4"/>
      <c r="M44" s="4"/>
      <c r="N44" s="4"/>
      <c r="O44" s="4"/>
      <c r="P44" s="4"/>
      <c r="Q44" s="8"/>
      <c r="R44" s="4"/>
      <c r="S44" s="3"/>
      <c r="T44" s="3"/>
      <c r="U44" s="5"/>
      <c r="V44" s="5"/>
      <c r="W44" s="5"/>
      <c r="X44" s="5"/>
      <c r="Y44" s="5"/>
      <c r="Z44" s="5"/>
      <c r="AA44" s="5"/>
    </row>
    <row r="45" spans="1:27" ht="45" customHeight="1">
      <c r="A45" s="94"/>
      <c r="B45" s="27"/>
      <c r="C45" s="27"/>
      <c r="D45" s="27"/>
      <c r="E45" s="53"/>
      <c r="F45" s="55"/>
      <c r="G45" s="55"/>
      <c r="H45" s="4"/>
      <c r="I45" s="4"/>
      <c r="J45" s="4"/>
      <c r="K45" s="4"/>
      <c r="L45" s="4"/>
      <c r="M45" s="4"/>
      <c r="N45" s="4"/>
      <c r="O45" s="4"/>
      <c r="P45" s="4"/>
      <c r="Q45" s="8"/>
      <c r="R45" s="4"/>
      <c r="S45" s="3"/>
      <c r="T45" s="3"/>
      <c r="U45" s="5"/>
      <c r="V45" s="5"/>
      <c r="W45" s="5"/>
      <c r="X45" s="5"/>
      <c r="Y45" s="5"/>
      <c r="Z45" s="5"/>
      <c r="AA45" s="5"/>
    </row>
    <row r="46" spans="1:27" ht="45" customHeight="1">
      <c r="A46" s="94"/>
      <c r="B46" s="27"/>
      <c r="C46" s="27"/>
      <c r="D46" s="27"/>
      <c r="E46" s="53"/>
      <c r="F46" s="55"/>
      <c r="G46" s="55"/>
      <c r="H46" s="4"/>
      <c r="I46" s="4"/>
      <c r="J46" s="4"/>
      <c r="K46" s="4"/>
      <c r="L46" s="4"/>
      <c r="M46" s="4"/>
      <c r="N46" s="4"/>
      <c r="O46" s="4"/>
      <c r="P46" s="4"/>
      <c r="Q46" s="8"/>
      <c r="R46" s="4"/>
      <c r="S46" s="3"/>
      <c r="T46" s="3"/>
      <c r="U46" s="5"/>
      <c r="V46" s="5"/>
      <c r="W46" s="5"/>
      <c r="X46" s="5"/>
      <c r="Y46" s="5"/>
      <c r="Z46" s="5"/>
      <c r="AA46" s="5"/>
    </row>
    <row r="47" spans="1:27" ht="45" customHeight="1">
      <c r="A47" s="94"/>
      <c r="B47" s="27"/>
      <c r="C47" s="27"/>
      <c r="D47" s="27"/>
      <c r="E47" s="53"/>
      <c r="F47" s="55"/>
      <c r="G47" s="55"/>
      <c r="H47" s="4"/>
      <c r="I47" s="4"/>
      <c r="J47" s="4"/>
      <c r="K47" s="4"/>
      <c r="L47" s="4"/>
      <c r="M47" s="4"/>
      <c r="N47" s="4"/>
      <c r="O47" s="4"/>
      <c r="P47" s="4"/>
      <c r="Q47" s="8"/>
      <c r="R47" s="4"/>
      <c r="S47" s="3"/>
      <c r="T47" s="3"/>
      <c r="U47" s="5"/>
      <c r="V47" s="5"/>
      <c r="W47" s="5"/>
      <c r="X47" s="5"/>
      <c r="Y47" s="5"/>
      <c r="Z47" s="5"/>
      <c r="AA47" s="5"/>
    </row>
    <row r="48" spans="1:27" ht="45" customHeight="1">
      <c r="A48" s="94"/>
      <c r="B48" s="27"/>
      <c r="C48" s="27"/>
      <c r="D48" s="27"/>
      <c r="E48" s="53"/>
      <c r="F48" s="55"/>
      <c r="G48" s="55"/>
      <c r="H48" s="4"/>
      <c r="I48" s="4"/>
      <c r="J48" s="4"/>
      <c r="K48" s="4"/>
      <c r="L48" s="4"/>
      <c r="M48" s="4"/>
      <c r="N48" s="4"/>
      <c r="O48" s="4"/>
      <c r="P48" s="4"/>
      <c r="Q48" s="8"/>
      <c r="R48" s="4"/>
      <c r="S48" s="3"/>
      <c r="T48" s="3"/>
      <c r="U48" s="5"/>
      <c r="V48" s="5"/>
      <c r="W48" s="5"/>
      <c r="X48" s="5"/>
      <c r="Y48" s="5"/>
      <c r="Z48" s="5"/>
      <c r="AA48" s="5"/>
    </row>
    <row r="49" spans="1:27" ht="45" customHeight="1">
      <c r="A49" s="94"/>
      <c r="B49" s="27"/>
      <c r="C49" s="27"/>
      <c r="D49" s="27"/>
      <c r="E49" s="53"/>
      <c r="F49" s="55"/>
      <c r="G49" s="55"/>
      <c r="H49" s="4"/>
      <c r="I49" s="4"/>
      <c r="J49" s="4"/>
      <c r="K49" s="4"/>
      <c r="L49" s="4"/>
      <c r="M49" s="4"/>
      <c r="N49" s="4"/>
      <c r="O49" s="4"/>
      <c r="P49" s="4"/>
      <c r="Q49" s="8"/>
      <c r="R49" s="4"/>
      <c r="S49" s="3"/>
      <c r="T49" s="3"/>
      <c r="U49" s="5"/>
      <c r="V49" s="5"/>
      <c r="W49" s="5"/>
      <c r="X49" s="5"/>
      <c r="Y49" s="5"/>
      <c r="Z49" s="5"/>
      <c r="AA49" s="5"/>
    </row>
    <row r="50" spans="1:27" ht="45" customHeight="1">
      <c r="A50" s="94"/>
      <c r="B50" s="27"/>
      <c r="C50" s="27"/>
      <c r="D50" s="27"/>
      <c r="E50" s="53"/>
      <c r="F50" s="55"/>
      <c r="G50" s="55"/>
      <c r="H50" s="4"/>
      <c r="I50" s="4"/>
      <c r="J50" s="4"/>
      <c r="K50" s="4"/>
      <c r="L50" s="4"/>
      <c r="M50" s="4"/>
      <c r="N50" s="4"/>
      <c r="O50" s="4"/>
      <c r="P50" s="4"/>
      <c r="Q50" s="8"/>
      <c r="R50" s="4"/>
      <c r="S50" s="3"/>
      <c r="T50" s="3"/>
      <c r="U50" s="5"/>
      <c r="V50" s="5"/>
      <c r="W50" s="5"/>
      <c r="X50" s="5"/>
      <c r="Y50" s="5"/>
      <c r="Z50" s="5"/>
      <c r="AA50" s="5"/>
    </row>
    <row r="51" spans="1:27" ht="54.75" customHeight="1">
      <c r="A51" s="94"/>
      <c r="B51" s="27"/>
      <c r="C51" s="27"/>
      <c r="D51" s="27"/>
      <c r="E51" s="53"/>
      <c r="F51" s="55"/>
      <c r="G51" s="55"/>
      <c r="H51" s="4"/>
      <c r="I51" s="4"/>
      <c r="J51" s="4"/>
      <c r="K51" s="4"/>
      <c r="L51" s="4"/>
      <c r="M51" s="4"/>
      <c r="N51" s="4"/>
      <c r="O51" s="4"/>
      <c r="P51" s="4"/>
      <c r="Q51" s="8"/>
      <c r="R51" s="4"/>
      <c r="S51" s="3"/>
      <c r="T51" s="3"/>
      <c r="U51" s="5"/>
      <c r="V51" s="5"/>
      <c r="W51" s="5"/>
      <c r="X51" s="5"/>
      <c r="Y51" s="5"/>
      <c r="Z51" s="5"/>
      <c r="AA51" s="5"/>
    </row>
    <row r="52" spans="1:27" ht="45" customHeight="1">
      <c r="A52" s="94"/>
      <c r="B52" s="27"/>
      <c r="C52" s="27"/>
      <c r="D52" s="27"/>
      <c r="E52" s="53"/>
      <c r="F52" s="55"/>
      <c r="G52" s="55"/>
      <c r="H52" s="4"/>
      <c r="I52" s="4"/>
      <c r="J52" s="4"/>
      <c r="K52" s="4"/>
      <c r="L52" s="4"/>
      <c r="M52" s="4"/>
      <c r="N52" s="4"/>
      <c r="O52" s="4"/>
      <c r="P52" s="4"/>
      <c r="Q52" s="8"/>
      <c r="R52" s="4"/>
      <c r="S52" s="3"/>
      <c r="T52" s="3"/>
      <c r="U52" s="5"/>
      <c r="V52" s="5"/>
      <c r="W52" s="5"/>
      <c r="X52" s="5"/>
      <c r="Y52" s="5"/>
      <c r="Z52" s="5"/>
      <c r="AA52" s="5"/>
    </row>
    <row r="53" spans="1:27" ht="90" customHeight="1">
      <c r="A53" s="102" t="s">
        <v>295</v>
      </c>
      <c r="B53" s="27"/>
      <c r="C53" s="27"/>
      <c r="D53" s="27"/>
      <c r="E53" s="105"/>
      <c r="F53" s="106"/>
      <c r="G53" s="106"/>
      <c r="H53" s="4"/>
      <c r="I53" s="4"/>
      <c r="J53" s="4"/>
      <c r="K53" s="4"/>
      <c r="L53" s="4"/>
      <c r="M53" s="4"/>
      <c r="N53" s="4"/>
      <c r="O53" s="4"/>
      <c r="P53" s="4"/>
      <c r="Q53" s="8"/>
      <c r="R53" s="4"/>
      <c r="S53" s="3"/>
      <c r="T53" s="3"/>
      <c r="U53" s="5"/>
      <c r="V53" s="5"/>
      <c r="W53" s="5"/>
      <c r="X53" s="5"/>
      <c r="Y53" s="5"/>
      <c r="Z53" s="5"/>
      <c r="AA53" s="5"/>
    </row>
    <row r="54" spans="1:27" ht="52.5" customHeight="1">
      <c r="A54" s="107" t="s">
        <v>296</v>
      </c>
      <c r="B54" s="27"/>
      <c r="C54" s="27"/>
      <c r="D54" s="27"/>
      <c r="E54" s="28"/>
      <c r="F54" s="74"/>
      <c r="G54" s="74"/>
      <c r="H54" s="4"/>
      <c r="I54" s="4"/>
      <c r="J54" s="4"/>
      <c r="K54" s="4"/>
      <c r="L54" s="4"/>
      <c r="M54" s="4"/>
      <c r="N54" s="4"/>
      <c r="O54" s="4"/>
      <c r="P54" s="4"/>
      <c r="Q54" s="8"/>
      <c r="R54" s="4"/>
      <c r="S54" s="3"/>
      <c r="T54" s="3"/>
      <c r="U54" s="5"/>
      <c r="V54" s="5"/>
      <c r="W54" s="5"/>
      <c r="X54" s="5"/>
      <c r="Y54" s="5"/>
      <c r="Z54" s="5"/>
      <c r="AA54" s="5"/>
    </row>
    <row r="55" spans="1:27" ht="118.5" customHeight="1">
      <c r="A55" s="108"/>
      <c r="B55" s="27"/>
      <c r="C55" s="27"/>
      <c r="D55" s="27"/>
      <c r="E55" s="53"/>
      <c r="F55" s="55"/>
      <c r="G55" s="55"/>
      <c r="H55" s="4"/>
      <c r="I55" s="4"/>
      <c r="J55" s="4"/>
      <c r="K55" s="4"/>
      <c r="L55" s="4"/>
      <c r="M55" s="4"/>
      <c r="N55" s="4"/>
      <c r="O55" s="4"/>
      <c r="P55" s="4"/>
      <c r="Q55" s="8"/>
      <c r="R55" s="4"/>
      <c r="S55" s="3"/>
      <c r="T55" s="3"/>
      <c r="U55" s="5"/>
      <c r="V55" s="5"/>
      <c r="W55" s="5"/>
      <c r="X55" s="5"/>
      <c r="Y55" s="5"/>
      <c r="Z55" s="5"/>
      <c r="AA55" s="5"/>
    </row>
    <row r="56" spans="1:27" ht="90" customHeight="1">
      <c r="A56" s="108"/>
      <c r="B56" s="27"/>
      <c r="C56" s="27"/>
      <c r="D56" s="27"/>
      <c r="E56" s="53"/>
      <c r="F56" s="55"/>
      <c r="G56" s="55"/>
      <c r="H56" s="4"/>
      <c r="I56" s="4"/>
      <c r="J56" s="4"/>
      <c r="K56" s="4"/>
      <c r="L56" s="4"/>
      <c r="M56" s="4"/>
      <c r="N56" s="4"/>
      <c r="O56" s="4"/>
      <c r="P56" s="4"/>
      <c r="Q56" s="8"/>
      <c r="R56" s="4"/>
      <c r="S56" s="3"/>
      <c r="T56" s="3"/>
      <c r="U56" s="5"/>
      <c r="V56" s="5"/>
      <c r="W56" s="5"/>
      <c r="X56" s="5"/>
      <c r="Y56" s="5"/>
      <c r="Z56" s="5"/>
      <c r="AA56" s="5"/>
    </row>
    <row r="57" spans="1:27" ht="16.5" customHeight="1">
      <c r="A57" s="108"/>
      <c r="B57" s="27"/>
      <c r="C57" s="27"/>
      <c r="D57" s="27"/>
      <c r="E57" s="53"/>
      <c r="F57" s="55"/>
      <c r="G57" s="55"/>
      <c r="H57" s="4"/>
      <c r="I57" s="4"/>
      <c r="J57" s="4"/>
      <c r="K57" s="4"/>
      <c r="L57" s="4"/>
      <c r="M57" s="4"/>
      <c r="N57" s="4"/>
      <c r="O57" s="4"/>
      <c r="P57" s="4"/>
      <c r="Q57" s="8"/>
      <c r="R57" s="4"/>
      <c r="S57" s="3"/>
      <c r="T57" s="3"/>
      <c r="U57" s="5"/>
      <c r="V57" s="5"/>
      <c r="W57" s="5"/>
      <c r="X57" s="5"/>
      <c r="Y57" s="5"/>
      <c r="Z57" s="5"/>
      <c r="AA57" s="5"/>
    </row>
    <row r="58" spans="1:27" ht="16.5" customHeight="1">
      <c r="A58" s="108"/>
      <c r="B58" s="27"/>
      <c r="C58" s="27"/>
      <c r="D58" s="27"/>
      <c r="E58" s="53"/>
      <c r="F58" s="55"/>
      <c r="G58" s="55"/>
      <c r="H58" s="4"/>
      <c r="I58" s="4"/>
      <c r="J58" s="4"/>
      <c r="K58" s="4"/>
      <c r="L58" s="4"/>
      <c r="M58" s="4"/>
      <c r="N58" s="4"/>
      <c r="O58" s="4"/>
      <c r="P58" s="4"/>
      <c r="Q58" s="8"/>
      <c r="R58" s="4"/>
      <c r="S58" s="3"/>
      <c r="T58" s="3"/>
      <c r="U58" s="5"/>
      <c r="V58" s="5"/>
      <c r="W58" s="5"/>
      <c r="X58" s="5"/>
      <c r="Y58" s="5"/>
      <c r="Z58" s="5"/>
      <c r="AA58" s="5"/>
    </row>
    <row r="59" spans="1:27" ht="16.5" customHeight="1">
      <c r="A59" s="108"/>
      <c r="B59" s="27"/>
      <c r="C59" s="27"/>
      <c r="D59" s="27"/>
      <c r="E59" s="53"/>
      <c r="F59" s="55"/>
      <c r="G59" s="55"/>
      <c r="H59" s="4"/>
      <c r="I59" s="4"/>
      <c r="J59" s="4"/>
      <c r="K59" s="4"/>
      <c r="L59" s="4"/>
      <c r="M59" s="4"/>
      <c r="N59" s="4"/>
      <c r="O59" s="4"/>
      <c r="P59" s="4"/>
      <c r="Q59" s="8"/>
      <c r="R59" s="4"/>
      <c r="S59" s="3"/>
      <c r="T59" s="3"/>
      <c r="U59" s="5"/>
      <c r="V59" s="5"/>
      <c r="W59" s="5"/>
      <c r="X59" s="5"/>
      <c r="Y59" s="5"/>
      <c r="Z59" s="5"/>
      <c r="AA59" s="5"/>
    </row>
    <row r="60" spans="1:27" ht="16.5" customHeight="1">
      <c r="A60" s="108"/>
      <c r="B60" s="27"/>
      <c r="C60" s="27"/>
      <c r="D60" s="27"/>
      <c r="E60" s="53"/>
      <c r="F60" s="55"/>
      <c r="G60" s="55"/>
      <c r="H60" s="4"/>
      <c r="I60" s="4"/>
      <c r="J60" s="4"/>
      <c r="K60" s="4"/>
      <c r="L60" s="4"/>
      <c r="M60" s="4"/>
      <c r="N60" s="4"/>
      <c r="O60" s="4"/>
      <c r="P60" s="4"/>
      <c r="Q60" s="8"/>
      <c r="R60" s="4"/>
      <c r="S60" s="3"/>
      <c r="T60" s="3"/>
      <c r="U60" s="5"/>
      <c r="V60" s="5"/>
      <c r="W60" s="5"/>
      <c r="X60" s="5"/>
      <c r="Y60" s="5"/>
      <c r="Z60" s="5"/>
      <c r="AA60" s="5"/>
    </row>
    <row r="61" spans="1:27" ht="16.5" customHeight="1">
      <c r="A61" s="108"/>
      <c r="B61" s="27"/>
      <c r="C61" s="27"/>
      <c r="D61" s="27"/>
      <c r="E61" s="53"/>
      <c r="F61" s="55"/>
      <c r="G61" s="55"/>
      <c r="H61" s="4"/>
      <c r="I61" s="4"/>
      <c r="J61" s="4"/>
      <c r="K61" s="4"/>
      <c r="L61" s="4"/>
      <c r="M61" s="4"/>
      <c r="N61" s="4"/>
      <c r="O61" s="4"/>
      <c r="P61" s="4"/>
      <c r="Q61" s="8"/>
      <c r="R61" s="4"/>
      <c r="S61" s="3"/>
      <c r="T61" s="3"/>
      <c r="U61" s="5"/>
      <c r="V61" s="5"/>
      <c r="W61" s="5"/>
      <c r="X61" s="5"/>
      <c r="Y61" s="5"/>
      <c r="Z61" s="5"/>
      <c r="AA61" s="5"/>
    </row>
    <row r="62" spans="1:27" ht="16.5" customHeight="1">
      <c r="A62" s="108"/>
      <c r="B62" s="27"/>
      <c r="C62" s="27"/>
      <c r="D62" s="27"/>
      <c r="E62" s="53"/>
      <c r="F62" s="55"/>
      <c r="G62" s="55"/>
      <c r="H62" s="4"/>
      <c r="I62" s="4"/>
      <c r="J62" s="4"/>
      <c r="K62" s="4"/>
      <c r="L62" s="4"/>
      <c r="M62" s="4"/>
      <c r="N62" s="4"/>
      <c r="O62" s="4"/>
      <c r="P62" s="4"/>
      <c r="Q62" s="8"/>
      <c r="R62" s="4"/>
      <c r="S62" s="3"/>
      <c r="T62" s="3"/>
      <c r="U62" s="5"/>
      <c r="V62" s="5"/>
      <c r="W62" s="5"/>
      <c r="X62" s="5"/>
      <c r="Y62" s="5"/>
      <c r="Z62" s="5"/>
      <c r="AA62" s="5"/>
    </row>
    <row r="63" spans="1:27" ht="16.5" customHeight="1">
      <c r="A63" s="108"/>
      <c r="B63" s="27"/>
      <c r="C63" s="27"/>
      <c r="D63" s="27"/>
      <c r="E63" s="53"/>
      <c r="F63" s="55"/>
      <c r="G63" s="55"/>
      <c r="H63" s="4"/>
      <c r="I63" s="4"/>
      <c r="J63" s="4"/>
      <c r="K63" s="4"/>
      <c r="L63" s="4"/>
      <c r="M63" s="4"/>
      <c r="N63" s="4"/>
      <c r="O63" s="4"/>
      <c r="P63" s="4"/>
      <c r="Q63" s="8"/>
      <c r="R63" s="4"/>
      <c r="S63" s="3"/>
      <c r="T63" s="3"/>
      <c r="U63" s="5"/>
      <c r="V63" s="5"/>
      <c r="W63" s="5"/>
      <c r="X63" s="5"/>
      <c r="Y63" s="5"/>
      <c r="Z63" s="5"/>
      <c r="AA63" s="5"/>
    </row>
    <row r="64" spans="1:27" ht="16.5" customHeight="1">
      <c r="A64" s="108"/>
      <c r="B64" s="27"/>
      <c r="C64" s="27"/>
      <c r="D64" s="27"/>
      <c r="E64" s="53"/>
      <c r="F64" s="55"/>
      <c r="G64" s="55"/>
      <c r="H64" s="4"/>
      <c r="I64" s="4"/>
      <c r="J64" s="4"/>
      <c r="K64" s="4"/>
      <c r="L64" s="4"/>
      <c r="M64" s="4"/>
      <c r="N64" s="4"/>
      <c r="O64" s="4"/>
      <c r="P64" s="4"/>
      <c r="Q64" s="8"/>
      <c r="R64" s="4"/>
      <c r="S64" s="3"/>
      <c r="T64" s="3"/>
      <c r="U64" s="5"/>
      <c r="V64" s="5"/>
      <c r="W64" s="5"/>
      <c r="X64" s="5"/>
      <c r="Y64" s="5"/>
      <c r="Z64" s="5"/>
      <c r="AA64" s="5"/>
    </row>
    <row r="65" spans="1:27" ht="16.5" customHeight="1">
      <c r="A65" s="108"/>
      <c r="B65" s="27"/>
      <c r="C65" s="27"/>
      <c r="D65" s="27"/>
      <c r="E65" s="53"/>
      <c r="F65" s="55"/>
      <c r="G65" s="55"/>
      <c r="H65" s="4"/>
      <c r="I65" s="4"/>
      <c r="J65" s="4"/>
      <c r="K65" s="4"/>
      <c r="L65" s="4"/>
      <c r="M65" s="4"/>
      <c r="N65" s="4"/>
      <c r="O65" s="4"/>
      <c r="P65" s="4"/>
      <c r="Q65" s="8"/>
      <c r="R65" s="4"/>
      <c r="S65" s="3"/>
      <c r="T65" s="3"/>
      <c r="U65" s="5"/>
      <c r="V65" s="5"/>
      <c r="W65" s="5"/>
      <c r="X65" s="5"/>
      <c r="Y65" s="5"/>
      <c r="Z65" s="5"/>
      <c r="AA65" s="5"/>
    </row>
    <row r="66" spans="1:27" ht="16.5" customHeight="1">
      <c r="A66" s="108"/>
      <c r="B66" s="27"/>
      <c r="C66" s="27"/>
      <c r="D66" s="27"/>
      <c r="E66" s="53"/>
      <c r="F66" s="55"/>
      <c r="G66" s="55"/>
      <c r="H66" s="4"/>
      <c r="I66" s="4"/>
      <c r="J66" s="4"/>
      <c r="K66" s="4"/>
      <c r="L66" s="4"/>
      <c r="M66" s="4"/>
      <c r="N66" s="4"/>
      <c r="O66" s="4"/>
      <c r="P66" s="4"/>
      <c r="Q66" s="8"/>
      <c r="R66" s="4"/>
      <c r="S66" s="3"/>
      <c r="T66" s="3"/>
      <c r="U66" s="5"/>
      <c r="V66" s="5"/>
      <c r="W66" s="5"/>
      <c r="X66" s="5"/>
      <c r="Y66" s="5"/>
      <c r="Z66" s="5"/>
      <c r="AA66" s="5"/>
    </row>
    <row r="67" spans="1:27" ht="16.5" customHeight="1">
      <c r="A67" s="120"/>
      <c r="B67" s="27"/>
      <c r="C67" s="27"/>
      <c r="D67" s="27"/>
      <c r="E67" s="121"/>
      <c r="F67" s="122"/>
      <c r="G67" s="122"/>
      <c r="H67" s="4"/>
      <c r="I67" s="4"/>
      <c r="J67" s="4"/>
      <c r="K67" s="4"/>
      <c r="L67" s="4"/>
      <c r="M67" s="4"/>
      <c r="N67" s="4"/>
      <c r="O67" s="4"/>
      <c r="P67" s="4"/>
      <c r="Q67" s="8"/>
      <c r="R67" s="4"/>
      <c r="S67" s="3"/>
      <c r="T67" s="3"/>
      <c r="U67" s="5"/>
      <c r="V67" s="5"/>
      <c r="W67" s="5"/>
      <c r="X67" s="5"/>
      <c r="Y67" s="5"/>
      <c r="Z67" s="5"/>
      <c r="AA67" s="5"/>
    </row>
    <row r="68" spans="1:27" ht="16.5" customHeight="1">
      <c r="A68" s="107" t="s">
        <v>356</v>
      </c>
      <c r="B68" s="27"/>
      <c r="C68" s="27"/>
      <c r="D68" s="27"/>
      <c r="E68" s="28"/>
      <c r="F68" s="74"/>
      <c r="G68" s="74"/>
      <c r="H68" s="4"/>
      <c r="I68" s="4"/>
      <c r="J68" s="4"/>
      <c r="K68" s="4"/>
      <c r="L68" s="4"/>
      <c r="M68" s="4"/>
      <c r="N68" s="4"/>
      <c r="O68" s="4"/>
      <c r="P68" s="4"/>
      <c r="Q68" s="8"/>
      <c r="R68" s="4"/>
      <c r="S68" s="3"/>
      <c r="T68" s="3"/>
      <c r="U68" s="5"/>
      <c r="V68" s="5"/>
      <c r="W68" s="5"/>
      <c r="X68" s="5"/>
      <c r="Y68" s="5"/>
      <c r="Z68" s="5"/>
      <c r="AA68" s="5"/>
    </row>
    <row r="69" spans="1:27" ht="16.5" customHeight="1">
      <c r="A69" s="108"/>
      <c r="B69" s="27"/>
      <c r="C69" s="27"/>
      <c r="D69" s="27"/>
      <c r="E69" s="53"/>
      <c r="F69" s="55"/>
      <c r="G69" s="55"/>
      <c r="H69" s="4"/>
      <c r="I69" s="4"/>
      <c r="J69" s="4"/>
      <c r="K69" s="4"/>
      <c r="L69" s="4"/>
      <c r="M69" s="4"/>
      <c r="N69" s="4"/>
      <c r="O69" s="4"/>
      <c r="P69" s="4"/>
      <c r="Q69" s="8"/>
      <c r="R69" s="4"/>
      <c r="S69" s="3"/>
      <c r="T69" s="3"/>
      <c r="U69" s="5"/>
      <c r="V69" s="5"/>
      <c r="W69" s="5"/>
      <c r="X69" s="5"/>
      <c r="Y69" s="5"/>
      <c r="Z69" s="5"/>
      <c r="AA69" s="5"/>
    </row>
    <row r="70" spans="1:27" ht="50.25" customHeight="1">
      <c r="A70" s="120"/>
      <c r="B70" s="27"/>
      <c r="C70" s="27"/>
      <c r="D70" s="27"/>
      <c r="E70" s="121"/>
      <c r="F70" s="122"/>
      <c r="G70" s="122"/>
      <c r="H70" s="4"/>
      <c r="I70" s="4"/>
      <c r="J70" s="4"/>
      <c r="K70" s="4"/>
      <c r="L70" s="4"/>
      <c r="M70" s="4"/>
      <c r="N70" s="4"/>
      <c r="O70" s="4"/>
      <c r="P70" s="4"/>
      <c r="Q70" s="8"/>
      <c r="R70" s="4"/>
      <c r="S70" s="3"/>
      <c r="T70" s="3"/>
      <c r="U70" s="5"/>
      <c r="V70" s="5"/>
      <c r="W70" s="5"/>
      <c r="X70" s="5"/>
      <c r="Y70" s="5"/>
      <c r="Z70" s="5"/>
      <c r="AA70" s="5"/>
    </row>
    <row r="71" spans="1:27" ht="16.5" customHeight="1">
      <c r="A71" s="107" t="s">
        <v>362</v>
      </c>
      <c r="B71" s="27"/>
      <c r="C71" s="27"/>
      <c r="D71" s="27"/>
      <c r="E71" s="28"/>
      <c r="F71" s="74"/>
      <c r="G71" s="74"/>
      <c r="H71" s="4"/>
      <c r="I71" s="4"/>
      <c r="J71" s="4"/>
      <c r="K71" s="4"/>
      <c r="L71" s="4"/>
      <c r="M71" s="4"/>
      <c r="N71" s="4"/>
      <c r="O71" s="4"/>
      <c r="P71" s="4"/>
      <c r="Q71" s="8"/>
      <c r="R71" s="4"/>
      <c r="S71" s="3"/>
      <c r="T71" s="3"/>
      <c r="U71" s="5"/>
      <c r="V71" s="5"/>
      <c r="W71" s="5"/>
      <c r="X71" s="5"/>
      <c r="Y71" s="5"/>
      <c r="Z71" s="5"/>
      <c r="AA71" s="5"/>
    </row>
    <row r="72" spans="1:27" ht="53.25" customHeight="1">
      <c r="A72" s="108"/>
      <c r="B72" s="27"/>
      <c r="C72" s="27"/>
      <c r="D72" s="27"/>
      <c r="E72" s="53"/>
      <c r="F72" s="55"/>
      <c r="G72" s="55"/>
      <c r="H72" s="4"/>
      <c r="I72" s="4"/>
      <c r="J72" s="4"/>
      <c r="K72" s="4"/>
      <c r="L72" s="4"/>
      <c r="M72" s="4"/>
      <c r="N72" s="4"/>
      <c r="O72" s="4"/>
      <c r="P72" s="4"/>
      <c r="Q72" s="8"/>
      <c r="R72" s="4"/>
      <c r="S72" s="3"/>
      <c r="T72" s="3"/>
      <c r="U72" s="5"/>
      <c r="V72" s="5"/>
      <c r="W72" s="5"/>
      <c r="X72" s="5"/>
      <c r="Y72" s="5"/>
      <c r="Z72" s="5"/>
      <c r="AA72" s="5"/>
    </row>
    <row r="73" spans="1:27" ht="317.25" customHeight="1">
      <c r="A73" s="120"/>
      <c r="B73" s="27"/>
      <c r="C73" s="27"/>
      <c r="D73" s="27"/>
      <c r="E73" s="121"/>
      <c r="F73" s="122"/>
      <c r="G73" s="122"/>
      <c r="H73" s="4"/>
      <c r="I73" s="4"/>
      <c r="J73" s="4"/>
      <c r="K73" s="4"/>
      <c r="L73" s="4"/>
      <c r="M73" s="4"/>
      <c r="N73" s="4"/>
      <c r="O73" s="4"/>
      <c r="P73" s="4"/>
      <c r="Q73" s="8"/>
      <c r="R73" s="4"/>
      <c r="S73" s="3"/>
      <c r="T73" s="3"/>
      <c r="U73" s="5"/>
      <c r="V73" s="5"/>
      <c r="W73" s="5"/>
      <c r="X73" s="5"/>
      <c r="Y73" s="5"/>
      <c r="Z73" s="5"/>
      <c r="AA73" s="5"/>
    </row>
    <row r="74" spans="1:27">
      <c r="A74" s="4"/>
      <c r="B74" s="4"/>
      <c r="C74" s="4"/>
      <c r="D74" s="4"/>
      <c r="E74" s="4"/>
      <c r="F74" s="4"/>
      <c r="G74" s="4"/>
      <c r="H74" s="4"/>
      <c r="I74" s="4"/>
      <c r="J74" s="4"/>
      <c r="K74" s="4"/>
      <c r="L74" s="4"/>
      <c r="M74" s="4"/>
      <c r="N74" s="4"/>
      <c r="O74" s="4"/>
      <c r="P74" s="4"/>
      <c r="Q74" s="8"/>
      <c r="R74" s="4"/>
      <c r="S74" s="3"/>
      <c r="T74" s="3"/>
      <c r="U74" s="5"/>
      <c r="V74" s="5"/>
      <c r="W74" s="5"/>
      <c r="X74" s="5"/>
      <c r="Y74" s="5"/>
      <c r="Z74" s="5"/>
      <c r="AA74" s="5"/>
    </row>
    <row r="75" spans="1:27">
      <c r="A75" s="4"/>
      <c r="B75" s="4"/>
      <c r="C75" s="4"/>
      <c r="D75" s="4"/>
      <c r="E75" s="4"/>
      <c r="F75" s="4"/>
      <c r="G75" s="4"/>
      <c r="H75" s="4"/>
      <c r="I75" s="4"/>
      <c r="J75" s="4"/>
      <c r="K75" s="4"/>
      <c r="L75" s="4"/>
      <c r="M75" s="4"/>
      <c r="N75" s="4"/>
      <c r="O75" s="4"/>
      <c r="P75" s="4"/>
      <c r="Q75" s="8"/>
      <c r="R75" s="4"/>
      <c r="S75" s="3"/>
      <c r="T75" s="3"/>
      <c r="U75" s="5"/>
      <c r="V75" s="5"/>
      <c r="W75" s="5"/>
      <c r="X75" s="5"/>
      <c r="Y75" s="5"/>
      <c r="Z75" s="5"/>
      <c r="AA75" s="5"/>
    </row>
    <row r="76" spans="1:27">
      <c r="A76" s="4"/>
      <c r="B76" s="4"/>
      <c r="C76" s="4"/>
      <c r="D76" s="4"/>
      <c r="E76" s="4"/>
      <c r="F76" s="4"/>
      <c r="G76" s="4"/>
      <c r="H76" s="4"/>
      <c r="I76" s="4"/>
      <c r="J76" s="4"/>
      <c r="K76" s="4"/>
      <c r="L76" s="4"/>
      <c r="M76" s="4"/>
      <c r="N76" s="4"/>
      <c r="O76" s="4"/>
      <c r="P76" s="4"/>
      <c r="Q76" s="8"/>
      <c r="R76" s="4"/>
      <c r="S76" s="3"/>
      <c r="T76" s="3"/>
      <c r="U76" s="5"/>
      <c r="V76" s="5"/>
      <c r="W76" s="5"/>
      <c r="X76" s="5"/>
      <c r="Y76" s="5"/>
      <c r="Z76" s="5"/>
      <c r="AA76" s="5"/>
    </row>
    <row r="77" spans="1:27">
      <c r="A77" s="4"/>
      <c r="B77" s="4"/>
      <c r="C77" s="4"/>
      <c r="D77" s="4"/>
      <c r="E77" s="4"/>
      <c r="F77" s="4"/>
      <c r="G77" s="4"/>
      <c r="H77" s="4"/>
      <c r="I77" s="4"/>
      <c r="J77" s="4"/>
      <c r="K77" s="4"/>
      <c r="L77" s="4"/>
      <c r="M77" s="4"/>
      <c r="N77" s="4"/>
      <c r="O77" s="4"/>
      <c r="P77" s="4"/>
      <c r="Q77" s="8"/>
      <c r="R77" s="4"/>
      <c r="S77" s="3"/>
      <c r="T77" s="3"/>
      <c r="U77" s="5"/>
      <c r="V77" s="5"/>
      <c r="W77" s="5"/>
      <c r="X77" s="5"/>
      <c r="Y77" s="5"/>
      <c r="Z77" s="5"/>
      <c r="AA77" s="5"/>
    </row>
    <row r="78" spans="1:27">
      <c r="A78" s="4"/>
      <c r="B78" s="4"/>
      <c r="C78" s="4"/>
      <c r="D78" s="4"/>
      <c r="E78" s="4"/>
      <c r="F78" s="4"/>
      <c r="G78" s="4"/>
      <c r="H78" s="4"/>
      <c r="I78" s="4"/>
      <c r="J78" s="4"/>
      <c r="K78" s="4"/>
      <c r="L78" s="4"/>
      <c r="M78" s="4"/>
      <c r="N78" s="4"/>
      <c r="O78" s="4"/>
      <c r="P78" s="4"/>
      <c r="Q78" s="8"/>
      <c r="R78" s="4"/>
      <c r="S78" s="3"/>
      <c r="T78" s="3"/>
      <c r="U78" s="5"/>
      <c r="V78" s="5"/>
      <c r="W78" s="5"/>
      <c r="X78" s="5"/>
      <c r="Y78" s="5"/>
      <c r="Z78" s="5"/>
      <c r="AA78" s="5"/>
    </row>
    <row r="79" spans="1:27">
      <c r="A79" s="4"/>
      <c r="B79" s="4"/>
      <c r="C79" s="4"/>
      <c r="D79" s="4"/>
      <c r="E79" s="4"/>
      <c r="F79" s="4"/>
      <c r="G79" s="4"/>
      <c r="H79" s="4"/>
      <c r="I79" s="4"/>
      <c r="J79" s="4"/>
      <c r="K79" s="4"/>
      <c r="L79" s="4"/>
      <c r="M79" s="4"/>
      <c r="N79" s="4"/>
      <c r="O79" s="4"/>
      <c r="P79" s="4"/>
      <c r="Q79" s="8"/>
      <c r="R79" s="4"/>
      <c r="S79" s="3"/>
      <c r="T79" s="3"/>
      <c r="U79" s="5"/>
      <c r="V79" s="5"/>
      <c r="W79" s="5"/>
      <c r="X79" s="5"/>
      <c r="Y79" s="5"/>
      <c r="Z79" s="5"/>
      <c r="AA79" s="5"/>
    </row>
    <row r="80" spans="1:27">
      <c r="A80" s="4"/>
      <c r="B80" s="4"/>
      <c r="C80" s="4"/>
      <c r="D80" s="4"/>
      <c r="E80" s="4"/>
      <c r="F80" s="4"/>
      <c r="G80" s="4"/>
      <c r="H80" s="4"/>
      <c r="I80" s="4"/>
      <c r="J80" s="4"/>
      <c r="K80" s="4"/>
      <c r="L80" s="4"/>
      <c r="M80" s="4"/>
      <c r="N80" s="4"/>
      <c r="O80" s="4"/>
      <c r="P80" s="4"/>
      <c r="Q80" s="8"/>
      <c r="R80" s="4"/>
      <c r="S80" s="3"/>
      <c r="T80" s="3"/>
      <c r="U80" s="5"/>
      <c r="V80" s="5"/>
      <c r="W80" s="5"/>
      <c r="X80" s="5"/>
      <c r="Y80" s="5"/>
      <c r="Z80" s="5"/>
      <c r="AA80" s="5"/>
    </row>
    <row r="81" spans="1:27" hidden="1">
      <c r="A81" s="4"/>
      <c r="B81" s="4"/>
      <c r="C81" s="4" t="s">
        <v>575</v>
      </c>
      <c r="D81" s="4"/>
      <c r="E81" s="4"/>
      <c r="F81" s="4"/>
      <c r="G81" s="4"/>
      <c r="H81" s="4"/>
      <c r="I81" s="4"/>
      <c r="J81" s="4"/>
      <c r="K81" s="4"/>
      <c r="L81" s="4"/>
      <c r="M81" s="4"/>
      <c r="N81" s="4"/>
      <c r="O81" s="4"/>
      <c r="P81" s="4"/>
      <c r="Q81" s="8"/>
      <c r="R81" s="4"/>
      <c r="S81" s="3"/>
      <c r="T81" s="3"/>
      <c r="U81" s="5"/>
      <c r="V81" s="5"/>
      <c r="W81" s="5"/>
      <c r="X81" s="5"/>
      <c r="Y81" s="5"/>
      <c r="Z81" s="5"/>
      <c r="AA81" s="5"/>
    </row>
    <row r="82" spans="1:27" hidden="1">
      <c r="A82" s="4"/>
      <c r="B82" s="4"/>
      <c r="C82" s="4" t="s">
        <v>576</v>
      </c>
      <c r="D82" s="4"/>
      <c r="E82" s="4"/>
      <c r="F82" s="4"/>
      <c r="G82" s="4"/>
      <c r="H82" s="4"/>
      <c r="I82" s="4"/>
      <c r="J82" s="4"/>
      <c r="K82" s="4"/>
      <c r="L82" s="4"/>
      <c r="M82" s="4"/>
      <c r="N82" s="4"/>
      <c r="O82" s="4"/>
      <c r="P82" s="4"/>
      <c r="Q82" s="8"/>
      <c r="R82" s="4"/>
      <c r="S82" s="3"/>
      <c r="T82" s="3"/>
      <c r="U82" s="5"/>
      <c r="V82" s="5"/>
      <c r="W82" s="5"/>
      <c r="X82" s="5"/>
      <c r="Y82" s="5"/>
      <c r="Z82" s="5"/>
      <c r="AA82" s="5"/>
    </row>
    <row r="83" spans="1:27" hidden="1">
      <c r="A83" s="4"/>
      <c r="B83" s="4"/>
      <c r="C83" s="4" t="s">
        <v>573</v>
      </c>
      <c r="D83" s="4"/>
      <c r="E83" s="4"/>
      <c r="F83" s="4"/>
      <c r="G83" s="4"/>
      <c r="H83" s="4"/>
      <c r="I83" s="4"/>
      <c r="J83" s="4"/>
      <c r="K83" s="4"/>
      <c r="L83" s="4"/>
      <c r="M83" s="4"/>
      <c r="N83" s="4"/>
      <c r="O83" s="4"/>
      <c r="P83" s="4"/>
      <c r="Q83" s="8"/>
      <c r="R83" s="4"/>
      <c r="S83" s="3"/>
      <c r="T83" s="3"/>
      <c r="U83" s="5"/>
      <c r="V83" s="5"/>
      <c r="W83" s="5"/>
      <c r="X83" s="5"/>
      <c r="Y83" s="5"/>
      <c r="Z83" s="5"/>
      <c r="AA83" s="5"/>
    </row>
    <row r="84" spans="1:27">
      <c r="A84" s="4"/>
      <c r="B84" s="4"/>
      <c r="C84" s="4"/>
      <c r="D84" s="4"/>
      <c r="E84" s="4"/>
      <c r="F84" s="4"/>
      <c r="G84" s="4"/>
      <c r="H84" s="4"/>
      <c r="I84" s="4"/>
      <c r="J84" s="4"/>
      <c r="K84" s="4"/>
      <c r="L84" s="4"/>
      <c r="M84" s="4"/>
      <c r="N84" s="4"/>
      <c r="O84" s="4"/>
      <c r="P84" s="4"/>
      <c r="Q84" s="8"/>
      <c r="R84" s="4"/>
      <c r="S84" s="3"/>
      <c r="T84" s="3"/>
      <c r="U84" s="5"/>
      <c r="V84" s="5"/>
      <c r="W84" s="5"/>
      <c r="X84" s="5"/>
      <c r="Y84" s="5"/>
      <c r="Z84" s="5"/>
      <c r="AA84" s="5"/>
    </row>
    <row r="85" spans="1:27">
      <c r="A85" s="3"/>
      <c r="B85" s="3"/>
      <c r="C85" s="3"/>
      <c r="D85" s="3"/>
      <c r="E85" s="3"/>
      <c r="F85" s="3"/>
      <c r="G85" s="3"/>
      <c r="H85" s="3"/>
      <c r="I85" s="3"/>
      <c r="J85" s="3"/>
      <c r="K85" s="3"/>
      <c r="L85" s="3"/>
      <c r="M85" s="3"/>
      <c r="N85" s="3"/>
      <c r="O85" s="3"/>
      <c r="P85" s="3"/>
      <c r="Q85" s="3"/>
      <c r="R85" s="3"/>
      <c r="S85" s="3"/>
      <c r="T85" s="3"/>
      <c r="U85" s="5"/>
      <c r="V85" s="5"/>
      <c r="W85" s="5"/>
      <c r="X85" s="5"/>
      <c r="Y85" s="5"/>
      <c r="Z85" s="5"/>
      <c r="AA85" s="5"/>
    </row>
    <row r="86" spans="1:27">
      <c r="A86" s="3"/>
      <c r="B86" s="3"/>
      <c r="C86" s="3"/>
      <c r="D86" s="3"/>
      <c r="E86" s="3"/>
      <c r="F86" s="3"/>
      <c r="G86" s="3"/>
      <c r="H86" s="3"/>
      <c r="I86" s="3"/>
      <c r="J86" s="3"/>
      <c r="K86" s="3"/>
      <c r="L86" s="3"/>
      <c r="M86" s="3"/>
      <c r="N86" s="3"/>
      <c r="O86" s="3"/>
      <c r="P86" s="3"/>
      <c r="Q86" s="3"/>
      <c r="R86" s="3"/>
      <c r="S86" s="3"/>
      <c r="T86" s="3"/>
      <c r="U86" s="5"/>
      <c r="V86" s="5"/>
      <c r="W86" s="5"/>
      <c r="X86" s="5"/>
      <c r="Y86" s="5"/>
      <c r="Z86" s="5"/>
      <c r="AA86" s="5"/>
    </row>
    <row r="87" spans="1:27">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autoFilter ref="A5:Q73"/>
  <mergeCells count="3">
    <mergeCell ref="B1:F1"/>
    <mergeCell ref="B2:F2"/>
    <mergeCell ref="B3:F3"/>
  </mergeCells>
  <dataValidations count="1">
    <dataValidation type="list" allowBlank="1" showInputMessage="1" showErrorMessage="1" prompt=" - " sqref="C6:C73">
      <formula1>$C$81:$C$84</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000"/>
  <sheetViews>
    <sheetView tabSelected="1" zoomScale="68" zoomScaleNormal="68" workbookViewId="0">
      <pane ySplit="3" topLeftCell="A79" activePane="bottomLeft" state="frozen"/>
      <selection pane="bottomLeft" activeCell="B5" sqref="B5"/>
    </sheetView>
  </sheetViews>
  <sheetFormatPr baseColWidth="10" defaultColWidth="15.140625" defaultRowHeight="15" customHeight="1"/>
  <cols>
    <col min="1" max="1" width="13.140625" customWidth="1"/>
    <col min="2" max="2" width="25" customWidth="1"/>
    <col min="3" max="3" width="36" customWidth="1"/>
    <col min="4" max="4" width="25" customWidth="1"/>
    <col min="5" max="5" width="12.28515625" customWidth="1"/>
    <col min="6" max="7" width="7.42578125" customWidth="1"/>
    <col min="8" max="8" width="13.42578125" customWidth="1"/>
    <col min="9" max="9" width="10" customWidth="1"/>
    <col min="10" max="10" width="28.42578125" customWidth="1"/>
    <col min="11" max="11" width="23.7109375" customWidth="1"/>
    <col min="12" max="12" width="17.5703125" customWidth="1"/>
    <col min="13" max="13" width="11.7109375" customWidth="1"/>
    <col min="14" max="14" width="21.7109375" customWidth="1"/>
    <col min="15" max="22" width="6.5703125" customWidth="1"/>
    <col min="23" max="23" width="6.5703125" hidden="1" customWidth="1"/>
    <col min="24" max="33" width="6.5703125" customWidth="1"/>
  </cols>
  <sheetData>
    <row r="1" spans="1:33" ht="1.5" customHeight="1">
      <c r="A1" s="4"/>
      <c r="B1" s="162" t="s">
        <v>0</v>
      </c>
      <c r="C1" s="141"/>
      <c r="D1" s="141"/>
      <c r="E1" s="141"/>
      <c r="F1" s="141"/>
      <c r="G1" s="141"/>
      <c r="H1" s="141"/>
      <c r="I1" s="141"/>
      <c r="J1" s="141"/>
      <c r="K1" s="141"/>
      <c r="L1" s="142"/>
      <c r="M1" s="4"/>
      <c r="N1" s="4"/>
      <c r="O1" s="4"/>
      <c r="P1" s="4"/>
      <c r="Q1" s="4"/>
      <c r="R1" s="4"/>
      <c r="S1" s="4"/>
      <c r="T1" s="4"/>
      <c r="U1" s="4"/>
      <c r="V1" s="4"/>
      <c r="W1" s="8"/>
      <c r="X1" s="4"/>
      <c r="Y1" s="3"/>
      <c r="Z1" s="3"/>
      <c r="AA1" s="5"/>
      <c r="AB1" s="5"/>
      <c r="AC1" s="5"/>
      <c r="AD1" s="5"/>
      <c r="AE1" s="5"/>
      <c r="AF1" s="5"/>
      <c r="AG1" s="5"/>
    </row>
    <row r="2" spans="1:33" ht="49.5" customHeight="1">
      <c r="A2" s="4"/>
      <c r="B2" s="162" t="s">
        <v>2</v>
      </c>
      <c r="C2" s="141"/>
      <c r="D2" s="141"/>
      <c r="E2" s="141"/>
      <c r="F2" s="141"/>
      <c r="G2" s="141"/>
      <c r="H2" s="141"/>
      <c r="I2" s="141"/>
      <c r="J2" s="141"/>
      <c r="K2" s="141"/>
      <c r="L2" s="142"/>
      <c r="M2" s="4"/>
      <c r="N2" s="4"/>
      <c r="O2" s="4"/>
      <c r="P2" s="4"/>
      <c r="Q2" s="4"/>
      <c r="R2" s="4"/>
      <c r="S2" s="4"/>
      <c r="T2" s="4"/>
      <c r="U2" s="4"/>
      <c r="V2" s="4"/>
      <c r="W2" s="8"/>
      <c r="X2" s="4"/>
      <c r="Y2" s="3"/>
      <c r="Z2" s="3"/>
      <c r="AA2" s="5"/>
      <c r="AB2" s="5"/>
      <c r="AC2" s="5"/>
      <c r="AD2" s="5"/>
      <c r="AE2" s="5"/>
      <c r="AF2" s="5"/>
      <c r="AG2" s="5"/>
    </row>
    <row r="3" spans="1:33" ht="1.5" customHeight="1">
      <c r="A3" s="4"/>
      <c r="B3" s="161" t="s">
        <v>3</v>
      </c>
      <c r="C3" s="141"/>
      <c r="D3" s="141"/>
      <c r="E3" s="141"/>
      <c r="F3" s="141"/>
      <c r="G3" s="141"/>
      <c r="H3" s="141"/>
      <c r="I3" s="141"/>
      <c r="J3" s="141"/>
      <c r="K3" s="141"/>
      <c r="L3" s="142"/>
      <c r="M3" s="4"/>
      <c r="N3" s="4"/>
      <c r="O3" s="4"/>
      <c r="P3" s="4"/>
      <c r="Q3" s="4"/>
      <c r="R3" s="4"/>
      <c r="S3" s="4"/>
      <c r="T3" s="4"/>
      <c r="U3" s="4"/>
      <c r="V3" s="4"/>
      <c r="W3" s="8"/>
      <c r="X3" s="4"/>
      <c r="Y3" s="3"/>
      <c r="Z3" s="3"/>
      <c r="AA3" s="5"/>
      <c r="AB3" s="5"/>
      <c r="AC3" s="5"/>
      <c r="AD3" s="5"/>
      <c r="AE3" s="5"/>
      <c r="AF3" s="5"/>
      <c r="AG3" s="5"/>
    </row>
    <row r="4" spans="1:33" ht="77.25" hidden="1" customHeight="1">
      <c r="A4" s="10" t="s">
        <v>6</v>
      </c>
      <c r="B4" s="11" t="s">
        <v>8</v>
      </c>
      <c r="C4" s="11" t="s">
        <v>9</v>
      </c>
      <c r="D4" s="11" t="s">
        <v>10</v>
      </c>
      <c r="E4" s="163" t="s">
        <v>11</v>
      </c>
      <c r="F4" s="141"/>
      <c r="G4" s="141"/>
      <c r="H4" s="141"/>
      <c r="I4" s="142"/>
      <c r="J4" s="11" t="s">
        <v>12</v>
      </c>
      <c r="K4" s="11" t="s">
        <v>13</v>
      </c>
      <c r="L4" s="11" t="s">
        <v>14</v>
      </c>
      <c r="M4" s="4"/>
      <c r="N4" s="4"/>
      <c r="O4" s="4"/>
      <c r="P4" s="4"/>
      <c r="Q4" s="4"/>
      <c r="R4" s="4"/>
      <c r="S4" s="4"/>
      <c r="T4" s="4"/>
      <c r="U4" s="4"/>
      <c r="V4" s="4"/>
      <c r="W4" s="14" t="s">
        <v>15</v>
      </c>
      <c r="X4" s="4"/>
      <c r="Y4" s="3"/>
      <c r="Z4" s="3"/>
      <c r="AA4" s="5"/>
      <c r="AB4" s="5"/>
      <c r="AC4" s="5"/>
      <c r="AD4" s="5"/>
      <c r="AE4" s="5"/>
      <c r="AF4" s="5"/>
      <c r="AG4" s="5"/>
    </row>
    <row r="5" spans="1:33" ht="13.5" hidden="1" customHeight="1">
      <c r="A5" s="15"/>
      <c r="B5" s="16"/>
      <c r="C5" s="16"/>
      <c r="D5" s="16"/>
      <c r="E5" s="11" t="s">
        <v>17</v>
      </c>
      <c r="F5" s="11" t="s">
        <v>18</v>
      </c>
      <c r="G5" s="11" t="s">
        <v>19</v>
      </c>
      <c r="H5" s="11" t="s">
        <v>20</v>
      </c>
      <c r="I5" s="11" t="s">
        <v>22</v>
      </c>
      <c r="J5" s="16"/>
      <c r="K5" s="16"/>
      <c r="L5" s="16"/>
      <c r="M5" s="4"/>
      <c r="N5" s="4"/>
      <c r="O5" s="4"/>
      <c r="P5" s="4"/>
      <c r="Q5" s="4"/>
      <c r="R5" s="4"/>
      <c r="S5" s="4"/>
      <c r="T5" s="4"/>
      <c r="U5" s="4"/>
      <c r="V5" s="4"/>
      <c r="W5" s="19"/>
      <c r="X5" s="4"/>
      <c r="Y5" s="3"/>
      <c r="Z5" s="3"/>
      <c r="AA5" s="5"/>
      <c r="AB5" s="5"/>
      <c r="AC5" s="5"/>
      <c r="AD5" s="5"/>
      <c r="AE5" s="5"/>
      <c r="AF5" s="5"/>
      <c r="AG5" s="5"/>
    </row>
    <row r="6" spans="1:33" ht="97.5" customHeight="1">
      <c r="A6" s="21" t="s">
        <v>26</v>
      </c>
      <c r="B6" s="22" t="s">
        <v>28</v>
      </c>
      <c r="C6" s="26" t="s">
        <v>31</v>
      </c>
      <c r="D6" s="26" t="s">
        <v>35</v>
      </c>
      <c r="E6" s="27">
        <v>1</v>
      </c>
      <c r="F6" s="27">
        <v>1</v>
      </c>
      <c r="G6" s="27">
        <v>1</v>
      </c>
      <c r="H6" s="27">
        <v>0</v>
      </c>
      <c r="I6" s="27">
        <f t="shared" ref="I6:I7" si="0">SUM(F6:H6)</f>
        <v>2</v>
      </c>
      <c r="J6" s="27" t="s">
        <v>39</v>
      </c>
      <c r="K6" s="28" t="s">
        <v>40</v>
      </c>
      <c r="L6" s="30" t="s">
        <v>44</v>
      </c>
      <c r="M6" s="31"/>
      <c r="N6" s="31"/>
      <c r="O6" s="31"/>
      <c r="P6" s="31"/>
      <c r="Q6" s="31"/>
      <c r="R6" s="31"/>
      <c r="S6" s="31"/>
      <c r="T6" s="31"/>
      <c r="U6" s="31"/>
      <c r="V6" s="31"/>
      <c r="W6" s="32" t="s">
        <v>45</v>
      </c>
      <c r="X6" s="31"/>
      <c r="Y6" s="3"/>
      <c r="Z6" s="3"/>
      <c r="AA6" s="5"/>
      <c r="AB6" s="5"/>
      <c r="AC6" s="5"/>
      <c r="AD6" s="5"/>
      <c r="AE6" s="5"/>
      <c r="AF6" s="5"/>
      <c r="AG6" s="5"/>
    </row>
    <row r="7" spans="1:33" ht="290.25" customHeight="1">
      <c r="A7" s="33"/>
      <c r="B7" s="34" t="s">
        <v>46</v>
      </c>
      <c r="C7" s="37" t="s">
        <v>47</v>
      </c>
      <c r="D7" s="37" t="s">
        <v>51</v>
      </c>
      <c r="E7" s="27">
        <v>4</v>
      </c>
      <c r="F7" s="27">
        <v>0</v>
      </c>
      <c r="G7" s="27">
        <v>1</v>
      </c>
      <c r="H7" s="27">
        <v>1</v>
      </c>
      <c r="I7" s="27">
        <f t="shared" si="0"/>
        <v>2</v>
      </c>
      <c r="J7" s="27" t="s">
        <v>57</v>
      </c>
      <c r="K7" s="27" t="s">
        <v>40</v>
      </c>
      <c r="L7" s="27" t="s">
        <v>59</v>
      </c>
      <c r="M7" s="31"/>
      <c r="N7" s="31"/>
      <c r="O7" s="31"/>
      <c r="P7" s="31"/>
      <c r="Q7" s="31"/>
      <c r="R7" s="31"/>
      <c r="S7" s="31"/>
      <c r="T7" s="31"/>
      <c r="U7" s="31"/>
      <c r="V7" s="31"/>
      <c r="W7" s="32" t="s">
        <v>45</v>
      </c>
      <c r="X7" s="31"/>
      <c r="Y7" s="2"/>
      <c r="Z7" s="2"/>
      <c r="AA7" s="2"/>
      <c r="AB7" s="2"/>
      <c r="AC7" s="2"/>
      <c r="AD7" s="2"/>
      <c r="AE7" s="2"/>
      <c r="AF7" s="2"/>
      <c r="AG7" s="2"/>
    </row>
    <row r="8" spans="1:33" ht="75" customHeight="1">
      <c r="A8" s="39"/>
      <c r="B8" s="40" t="s">
        <v>66</v>
      </c>
      <c r="C8" s="42" t="s">
        <v>68</v>
      </c>
      <c r="D8" s="42" t="s">
        <v>82</v>
      </c>
      <c r="E8" s="44" t="s">
        <v>83</v>
      </c>
      <c r="F8" s="44" t="s">
        <v>83</v>
      </c>
      <c r="G8" s="44" t="s">
        <v>83</v>
      </c>
      <c r="H8" s="44" t="s">
        <v>83</v>
      </c>
      <c r="I8" s="44" t="s">
        <v>83</v>
      </c>
      <c r="J8" s="44" t="s">
        <v>83</v>
      </c>
      <c r="K8" s="44" t="s">
        <v>83</v>
      </c>
      <c r="L8" s="44" t="s">
        <v>83</v>
      </c>
      <c r="M8" s="31"/>
      <c r="N8" s="31"/>
      <c r="O8" s="31"/>
      <c r="P8" s="31"/>
      <c r="Q8" s="31"/>
      <c r="R8" s="31"/>
      <c r="S8" s="31"/>
      <c r="T8" s="31"/>
      <c r="U8" s="31"/>
      <c r="V8" s="31"/>
      <c r="W8" s="32"/>
      <c r="X8" s="31"/>
      <c r="Y8" s="3"/>
      <c r="Z8" s="3"/>
      <c r="AA8" s="5"/>
      <c r="AB8" s="5"/>
      <c r="AC8" s="5"/>
      <c r="AD8" s="5"/>
      <c r="AE8" s="5"/>
      <c r="AF8" s="5"/>
      <c r="AG8" s="5"/>
    </row>
    <row r="9" spans="1:33" ht="192.75" customHeight="1">
      <c r="A9" s="39"/>
      <c r="B9" s="40" t="s">
        <v>88</v>
      </c>
      <c r="C9" s="42" t="s">
        <v>89</v>
      </c>
      <c r="D9" s="42" t="s">
        <v>90</v>
      </c>
      <c r="E9" s="47">
        <v>1</v>
      </c>
      <c r="F9" s="47">
        <v>0</v>
      </c>
      <c r="G9" s="47">
        <v>0</v>
      </c>
      <c r="H9" s="47">
        <v>0</v>
      </c>
      <c r="I9" s="47">
        <v>0</v>
      </c>
      <c r="J9" s="52" t="s">
        <v>93</v>
      </c>
      <c r="K9" s="53" t="s">
        <v>40</v>
      </c>
      <c r="L9" s="53" t="s">
        <v>100</v>
      </c>
      <c r="M9" s="31"/>
      <c r="N9" s="31"/>
      <c r="O9" s="31"/>
      <c r="P9" s="31"/>
      <c r="Q9" s="31"/>
      <c r="R9" s="31"/>
      <c r="S9" s="31"/>
      <c r="T9" s="31"/>
      <c r="U9" s="31"/>
      <c r="V9" s="31"/>
      <c r="W9" s="32"/>
      <c r="X9" s="31"/>
      <c r="Y9" s="3"/>
      <c r="Z9" s="3"/>
      <c r="AA9" s="5"/>
      <c r="AB9" s="5"/>
      <c r="AC9" s="5"/>
      <c r="AD9" s="5"/>
      <c r="AE9" s="5"/>
      <c r="AF9" s="5"/>
      <c r="AG9" s="5"/>
    </row>
    <row r="10" spans="1:33" ht="53.25" customHeight="1">
      <c r="A10" s="39"/>
      <c r="B10" s="40" t="s">
        <v>101</v>
      </c>
      <c r="C10" s="40" t="s">
        <v>101</v>
      </c>
      <c r="D10" s="40" t="s">
        <v>101</v>
      </c>
      <c r="E10" s="44">
        <v>0</v>
      </c>
      <c r="F10" s="44">
        <v>0</v>
      </c>
      <c r="G10" s="44">
        <v>2</v>
      </c>
      <c r="H10" s="44">
        <v>2</v>
      </c>
      <c r="I10" s="44">
        <v>4</v>
      </c>
      <c r="J10" s="44" t="s">
        <v>102</v>
      </c>
      <c r="K10" s="53" t="s">
        <v>40</v>
      </c>
      <c r="L10" s="55" t="s">
        <v>103</v>
      </c>
      <c r="M10" s="31"/>
      <c r="N10" s="31"/>
      <c r="O10" s="31"/>
      <c r="P10" s="31"/>
      <c r="Q10" s="31"/>
      <c r="R10" s="31"/>
      <c r="S10" s="31"/>
      <c r="T10" s="31"/>
      <c r="U10" s="31"/>
      <c r="V10" s="31"/>
      <c r="W10" s="32"/>
      <c r="X10" s="31"/>
      <c r="Y10" s="3"/>
      <c r="Z10" s="3"/>
      <c r="AA10" s="5"/>
      <c r="AB10" s="5"/>
      <c r="AC10" s="5"/>
      <c r="AD10" s="5"/>
      <c r="AE10" s="5"/>
      <c r="AF10" s="5"/>
      <c r="AG10" s="5"/>
    </row>
    <row r="11" spans="1:33" ht="119.25" customHeight="1">
      <c r="A11" s="39"/>
      <c r="B11" s="40" t="s">
        <v>108</v>
      </c>
      <c r="C11" s="42" t="s">
        <v>109</v>
      </c>
      <c r="D11" s="42" t="s">
        <v>110</v>
      </c>
      <c r="E11" s="44">
        <v>0</v>
      </c>
      <c r="F11" s="44">
        <v>0</v>
      </c>
      <c r="G11" s="57">
        <v>0</v>
      </c>
      <c r="H11" s="44">
        <v>0</v>
      </c>
      <c r="I11" s="57">
        <v>0</v>
      </c>
      <c r="J11" s="58"/>
      <c r="K11" s="53"/>
      <c r="L11" s="55" t="s">
        <v>115</v>
      </c>
      <c r="M11" s="31"/>
      <c r="N11" s="31"/>
      <c r="O11" s="31"/>
      <c r="P11" s="31"/>
      <c r="Q11" s="31"/>
      <c r="R11" s="31"/>
      <c r="S11" s="31"/>
      <c r="T11" s="31"/>
      <c r="U11" s="31"/>
      <c r="V11" s="31"/>
      <c r="W11" s="32"/>
      <c r="X11" s="31"/>
      <c r="Y11" s="3"/>
      <c r="Z11" s="3"/>
      <c r="AA11" s="5"/>
      <c r="AB11" s="5"/>
      <c r="AC11" s="5"/>
      <c r="AD11" s="5"/>
      <c r="AE11" s="5"/>
      <c r="AF11" s="5"/>
      <c r="AG11" s="5"/>
    </row>
    <row r="12" spans="1:33" ht="141.75" customHeight="1">
      <c r="A12" s="39"/>
      <c r="B12" s="40" t="s">
        <v>118</v>
      </c>
      <c r="C12" s="42" t="s">
        <v>119</v>
      </c>
      <c r="D12" s="42" t="s">
        <v>120</v>
      </c>
      <c r="E12" s="47">
        <v>1</v>
      </c>
      <c r="F12" s="44">
        <v>0</v>
      </c>
      <c r="G12" s="44">
        <v>0</v>
      </c>
      <c r="H12" s="44">
        <v>0</v>
      </c>
      <c r="I12" s="44">
        <f t="shared" ref="I12:I16" si="1">SUM(F12:H12)</f>
        <v>0</v>
      </c>
      <c r="J12" s="44"/>
      <c r="K12" s="53"/>
      <c r="L12" s="55"/>
      <c r="M12" s="31"/>
      <c r="N12" s="31"/>
      <c r="O12" s="31"/>
      <c r="P12" s="31"/>
      <c r="Q12" s="31"/>
      <c r="R12" s="31"/>
      <c r="S12" s="31"/>
      <c r="T12" s="31"/>
      <c r="U12" s="31"/>
      <c r="V12" s="31"/>
      <c r="W12" s="32"/>
      <c r="X12" s="31"/>
      <c r="Y12" s="3"/>
      <c r="Z12" s="3"/>
      <c r="AA12" s="5"/>
      <c r="AB12" s="5"/>
      <c r="AC12" s="5"/>
      <c r="AD12" s="5"/>
      <c r="AE12" s="5"/>
      <c r="AF12" s="5"/>
      <c r="AG12" s="5"/>
    </row>
    <row r="13" spans="1:33" ht="63" customHeight="1">
      <c r="A13" s="39"/>
      <c r="B13" s="40" t="s">
        <v>123</v>
      </c>
      <c r="C13" s="42" t="s">
        <v>124</v>
      </c>
      <c r="D13" s="42" t="s">
        <v>123</v>
      </c>
      <c r="E13" s="44">
        <v>7</v>
      </c>
      <c r="F13" s="44">
        <v>0</v>
      </c>
      <c r="G13" s="44">
        <v>0</v>
      </c>
      <c r="H13" s="44">
        <v>0</v>
      </c>
      <c r="I13" s="44">
        <f t="shared" si="1"/>
        <v>0</v>
      </c>
      <c r="J13" s="57"/>
      <c r="K13" s="53"/>
      <c r="L13" s="55"/>
      <c r="M13" s="31"/>
      <c r="N13" s="31"/>
      <c r="O13" s="31"/>
      <c r="P13" s="31"/>
      <c r="Q13" s="31"/>
      <c r="R13" s="31"/>
      <c r="S13" s="31"/>
      <c r="T13" s="31"/>
      <c r="U13" s="31"/>
      <c r="V13" s="31"/>
      <c r="W13" s="32" t="s">
        <v>45</v>
      </c>
      <c r="X13" s="31"/>
      <c r="Y13" s="3"/>
      <c r="Z13" s="3"/>
      <c r="AA13" s="5"/>
      <c r="AB13" s="5"/>
      <c r="AC13" s="5"/>
      <c r="AD13" s="5"/>
      <c r="AE13" s="5"/>
      <c r="AF13" s="5"/>
      <c r="AG13" s="5"/>
    </row>
    <row r="14" spans="1:33" ht="116.25" customHeight="1">
      <c r="A14" s="33"/>
      <c r="B14" s="34" t="s">
        <v>126</v>
      </c>
      <c r="C14" s="37" t="s">
        <v>127</v>
      </c>
      <c r="D14" s="37" t="s">
        <v>127</v>
      </c>
      <c r="E14" s="44">
        <v>2</v>
      </c>
      <c r="F14" s="44">
        <v>0</v>
      </c>
      <c r="G14" s="44">
        <v>1</v>
      </c>
      <c r="H14" s="44">
        <v>0</v>
      </c>
      <c r="I14" s="44">
        <f t="shared" si="1"/>
        <v>1</v>
      </c>
      <c r="J14" s="44" t="s">
        <v>129</v>
      </c>
      <c r="K14" s="53"/>
      <c r="L14" s="55" t="s">
        <v>130</v>
      </c>
      <c r="M14" s="31"/>
      <c r="N14" s="31"/>
      <c r="O14" s="31"/>
      <c r="P14" s="31"/>
      <c r="Q14" s="31"/>
      <c r="R14" s="31"/>
      <c r="S14" s="31"/>
      <c r="T14" s="31"/>
      <c r="U14" s="31"/>
      <c r="V14" s="31"/>
      <c r="W14" s="32" t="s">
        <v>45</v>
      </c>
      <c r="X14" s="31"/>
      <c r="Y14" s="2"/>
      <c r="Z14" s="2"/>
      <c r="AA14" s="2"/>
      <c r="AB14" s="2"/>
      <c r="AC14" s="2"/>
      <c r="AD14" s="2"/>
      <c r="AE14" s="2"/>
      <c r="AF14" s="2"/>
      <c r="AG14" s="2"/>
    </row>
    <row r="15" spans="1:33" ht="201.75" customHeight="1">
      <c r="A15" s="33"/>
      <c r="B15" s="34" t="s">
        <v>131</v>
      </c>
      <c r="C15" s="37" t="s">
        <v>132</v>
      </c>
      <c r="D15" s="37" t="s">
        <v>132</v>
      </c>
      <c r="E15" s="44">
        <v>1</v>
      </c>
      <c r="F15" s="44">
        <v>0</v>
      </c>
      <c r="G15" s="44">
        <v>1</v>
      </c>
      <c r="H15" s="44">
        <v>0</v>
      </c>
      <c r="I15" s="44">
        <f t="shared" si="1"/>
        <v>1</v>
      </c>
      <c r="J15" s="59" t="s">
        <v>134</v>
      </c>
      <c r="K15" s="60"/>
      <c r="L15" s="61" t="s">
        <v>135</v>
      </c>
      <c r="M15" s="31"/>
      <c r="N15" s="31"/>
      <c r="O15" s="31"/>
      <c r="P15" s="31"/>
      <c r="Q15" s="31"/>
      <c r="R15" s="31"/>
      <c r="S15" s="31"/>
      <c r="T15" s="31"/>
      <c r="U15" s="31"/>
      <c r="V15" s="31"/>
      <c r="W15" s="32"/>
      <c r="X15" s="31"/>
      <c r="Y15" s="2"/>
      <c r="Z15" s="2"/>
      <c r="AA15" s="2"/>
      <c r="AB15" s="2"/>
      <c r="AC15" s="2"/>
      <c r="AD15" s="2"/>
      <c r="AE15" s="2"/>
      <c r="AF15" s="2"/>
      <c r="AG15" s="2"/>
    </row>
    <row r="16" spans="1:33" ht="45" customHeight="1">
      <c r="A16" s="39"/>
      <c r="B16" s="40" t="s">
        <v>137</v>
      </c>
      <c r="C16" s="42" t="s">
        <v>138</v>
      </c>
      <c r="D16" s="42" t="s">
        <v>138</v>
      </c>
      <c r="E16" s="44">
        <v>1</v>
      </c>
      <c r="F16" s="44">
        <v>0</v>
      </c>
      <c r="G16" s="44">
        <v>1</v>
      </c>
      <c r="H16" s="44">
        <v>0</v>
      </c>
      <c r="I16" s="44">
        <f t="shared" si="1"/>
        <v>1</v>
      </c>
      <c r="J16" s="44" t="s">
        <v>139</v>
      </c>
      <c r="K16" s="53"/>
      <c r="L16" s="55" t="s">
        <v>135</v>
      </c>
      <c r="M16" s="31"/>
      <c r="N16" s="31"/>
      <c r="O16" s="31"/>
      <c r="P16" s="31"/>
      <c r="Q16" s="31"/>
      <c r="R16" s="31"/>
      <c r="S16" s="31"/>
      <c r="T16" s="31"/>
      <c r="U16" s="31"/>
      <c r="V16" s="31"/>
      <c r="W16" s="32"/>
      <c r="X16" s="31"/>
      <c r="Y16" s="3"/>
      <c r="Z16" s="3"/>
      <c r="AA16" s="5"/>
      <c r="AB16" s="5"/>
      <c r="AC16" s="5"/>
      <c r="AD16" s="5"/>
      <c r="AE16" s="5"/>
      <c r="AF16" s="5"/>
      <c r="AG16" s="5"/>
    </row>
    <row r="17" spans="1:33" ht="72" customHeight="1">
      <c r="A17" s="39"/>
      <c r="B17" s="40" t="s">
        <v>140</v>
      </c>
      <c r="C17" s="42" t="s">
        <v>140</v>
      </c>
      <c r="D17" s="42" t="s">
        <v>140</v>
      </c>
      <c r="E17" s="44">
        <v>0</v>
      </c>
      <c r="F17" s="44">
        <v>0</v>
      </c>
      <c r="G17" s="44">
        <v>0</v>
      </c>
      <c r="H17" s="44">
        <v>0</v>
      </c>
      <c r="I17" s="57">
        <v>0</v>
      </c>
      <c r="J17" s="44"/>
      <c r="K17" s="53"/>
      <c r="L17" s="55"/>
      <c r="M17" s="31"/>
      <c r="N17" s="31"/>
      <c r="O17" s="31"/>
      <c r="P17" s="31"/>
      <c r="Q17" s="31"/>
      <c r="R17" s="31"/>
      <c r="S17" s="31"/>
      <c r="T17" s="31"/>
      <c r="U17" s="31"/>
      <c r="V17" s="31"/>
      <c r="W17" s="32"/>
      <c r="X17" s="31"/>
      <c r="Y17" s="3"/>
      <c r="Z17" s="3"/>
      <c r="AA17" s="5"/>
      <c r="AB17" s="5"/>
      <c r="AC17" s="5"/>
      <c r="AD17" s="5"/>
      <c r="AE17" s="5"/>
      <c r="AF17" s="5"/>
      <c r="AG17" s="5"/>
    </row>
    <row r="18" spans="1:33" ht="195" customHeight="1">
      <c r="A18" s="39"/>
      <c r="B18" s="40" t="s">
        <v>142</v>
      </c>
      <c r="C18" s="42" t="s">
        <v>143</v>
      </c>
      <c r="D18" s="40" t="s">
        <v>142</v>
      </c>
      <c r="E18" s="44">
        <v>1</v>
      </c>
      <c r="F18" s="44">
        <v>1</v>
      </c>
      <c r="G18" s="44">
        <v>1</v>
      </c>
      <c r="H18" s="44">
        <v>0</v>
      </c>
      <c r="I18" s="44">
        <v>2</v>
      </c>
      <c r="J18" s="44" t="s">
        <v>144</v>
      </c>
      <c r="K18" s="53"/>
      <c r="L18" s="55"/>
      <c r="M18" s="31"/>
      <c r="N18" s="31"/>
      <c r="O18" s="31"/>
      <c r="P18" s="31"/>
      <c r="Q18" s="31"/>
      <c r="R18" s="31"/>
      <c r="S18" s="31"/>
      <c r="T18" s="31"/>
      <c r="U18" s="31"/>
      <c r="V18" s="31"/>
      <c r="W18" s="32"/>
      <c r="X18" s="31"/>
      <c r="Y18" s="3"/>
      <c r="Z18" s="3"/>
      <c r="AA18" s="5"/>
      <c r="AB18" s="5"/>
      <c r="AC18" s="5"/>
      <c r="AD18" s="5"/>
      <c r="AE18" s="5"/>
      <c r="AF18" s="5"/>
      <c r="AG18" s="5"/>
    </row>
    <row r="19" spans="1:33" ht="63" customHeight="1">
      <c r="A19" s="39"/>
      <c r="B19" s="40" t="s">
        <v>145</v>
      </c>
      <c r="C19" s="42" t="s">
        <v>146</v>
      </c>
      <c r="D19" s="42" t="s">
        <v>147</v>
      </c>
      <c r="E19" s="57" t="s">
        <v>149</v>
      </c>
      <c r="F19" s="57">
        <v>0</v>
      </c>
      <c r="G19" s="57">
        <v>0</v>
      </c>
      <c r="H19" s="57">
        <v>0</v>
      </c>
      <c r="I19" s="57">
        <v>0</v>
      </c>
      <c r="J19" s="57"/>
      <c r="K19" s="53"/>
      <c r="L19" s="55"/>
      <c r="M19" s="31"/>
      <c r="N19" s="31"/>
      <c r="O19" s="31"/>
      <c r="P19" s="31"/>
      <c r="Q19" s="31"/>
      <c r="R19" s="31"/>
      <c r="S19" s="31"/>
      <c r="T19" s="31"/>
      <c r="U19" s="31"/>
      <c r="V19" s="31"/>
      <c r="W19" s="32"/>
      <c r="X19" s="31"/>
      <c r="Y19" s="3"/>
      <c r="Z19" s="3"/>
      <c r="AA19" s="5"/>
      <c r="AB19" s="5"/>
      <c r="AC19" s="5"/>
      <c r="AD19" s="5"/>
      <c r="AE19" s="5"/>
      <c r="AF19" s="5"/>
      <c r="AG19" s="5"/>
    </row>
    <row r="20" spans="1:33" ht="149.25" customHeight="1">
      <c r="A20" s="33"/>
      <c r="B20" s="34" t="s">
        <v>150</v>
      </c>
      <c r="C20" s="37" t="s">
        <v>151</v>
      </c>
      <c r="D20" s="62" t="s">
        <v>152</v>
      </c>
      <c r="E20" s="44">
        <v>4</v>
      </c>
      <c r="F20" s="44">
        <v>0</v>
      </c>
      <c r="G20" s="57">
        <v>1</v>
      </c>
      <c r="H20" s="57">
        <v>1</v>
      </c>
      <c r="I20" s="57">
        <f t="shared" ref="I20:I22" si="2">SUM(F20:H20)</f>
        <v>2</v>
      </c>
      <c r="J20" s="57" t="s">
        <v>154</v>
      </c>
      <c r="K20" s="53"/>
      <c r="L20" s="55"/>
      <c r="M20" s="31"/>
      <c r="N20" s="31"/>
      <c r="O20" s="31"/>
      <c r="P20" s="31"/>
      <c r="Q20" s="31"/>
      <c r="R20" s="31"/>
      <c r="S20" s="31"/>
      <c r="T20" s="31"/>
      <c r="U20" s="31"/>
      <c r="V20" s="31"/>
      <c r="W20" s="32"/>
      <c r="X20" s="31"/>
      <c r="Y20" s="63"/>
      <c r="Z20" s="63"/>
      <c r="AA20" s="64"/>
      <c r="AB20" s="64"/>
      <c r="AC20" s="64"/>
      <c r="AD20" s="64"/>
      <c r="AE20" s="64"/>
      <c r="AF20" s="64"/>
      <c r="AG20" s="64"/>
    </row>
    <row r="21" spans="1:33" ht="63" customHeight="1">
      <c r="A21" s="39"/>
      <c r="B21" s="40" t="s">
        <v>157</v>
      </c>
      <c r="C21" s="42" t="s">
        <v>158</v>
      </c>
      <c r="D21" s="65" t="s">
        <v>159</v>
      </c>
      <c r="E21" s="44">
        <v>226</v>
      </c>
      <c r="F21" s="44">
        <v>200</v>
      </c>
      <c r="G21" s="44">
        <v>200</v>
      </c>
      <c r="H21" s="44">
        <v>200</v>
      </c>
      <c r="I21" s="44">
        <f t="shared" si="2"/>
        <v>600</v>
      </c>
      <c r="J21" s="44"/>
      <c r="K21" s="53"/>
      <c r="L21" s="55"/>
      <c r="M21" s="31"/>
      <c r="N21" s="31"/>
      <c r="O21" s="31"/>
      <c r="P21" s="31"/>
      <c r="Q21" s="31"/>
      <c r="R21" s="31"/>
      <c r="S21" s="31"/>
      <c r="T21" s="31"/>
      <c r="U21" s="31"/>
      <c r="V21" s="31"/>
      <c r="W21" s="32" t="s">
        <v>45</v>
      </c>
      <c r="X21" s="31"/>
      <c r="Y21" s="3"/>
      <c r="Z21" s="3"/>
      <c r="AA21" s="5"/>
      <c r="AB21" s="5"/>
      <c r="AC21" s="5"/>
      <c r="AD21" s="5"/>
      <c r="AE21" s="5"/>
      <c r="AF21" s="5"/>
      <c r="AG21" s="5"/>
    </row>
    <row r="22" spans="1:33" ht="68.25" customHeight="1">
      <c r="A22" s="33"/>
      <c r="B22" s="34" t="s">
        <v>161</v>
      </c>
      <c r="C22" s="37" t="s">
        <v>162</v>
      </c>
      <c r="D22" s="37" t="s">
        <v>164</v>
      </c>
      <c r="E22" s="57">
        <v>8</v>
      </c>
      <c r="F22" s="44">
        <v>0</v>
      </c>
      <c r="G22" s="44">
        <v>4</v>
      </c>
      <c r="H22" s="44">
        <v>3</v>
      </c>
      <c r="I22" s="44">
        <f t="shared" si="2"/>
        <v>7</v>
      </c>
      <c r="J22" s="57" t="s">
        <v>165</v>
      </c>
      <c r="K22" s="53"/>
      <c r="L22" s="55"/>
      <c r="M22" s="31"/>
      <c r="N22" s="31"/>
      <c r="O22" s="31"/>
      <c r="P22" s="31"/>
      <c r="Q22" s="31"/>
      <c r="R22" s="31"/>
      <c r="S22" s="31"/>
      <c r="T22" s="31"/>
      <c r="U22" s="31"/>
      <c r="V22" s="31"/>
      <c r="W22" s="32"/>
      <c r="X22" s="31"/>
      <c r="Y22" s="63"/>
      <c r="Z22" s="63"/>
      <c r="AA22" s="64"/>
      <c r="AB22" s="64"/>
      <c r="AC22" s="64"/>
      <c r="AD22" s="64"/>
      <c r="AE22" s="64"/>
      <c r="AF22" s="64"/>
      <c r="AG22" s="64"/>
    </row>
    <row r="23" spans="1:33" ht="161.25" customHeight="1">
      <c r="A23" s="33"/>
      <c r="B23" s="34" t="s">
        <v>166</v>
      </c>
      <c r="C23" s="37" t="s">
        <v>167</v>
      </c>
      <c r="D23" s="37" t="s">
        <v>168</v>
      </c>
      <c r="E23" s="47">
        <v>1</v>
      </c>
      <c r="F23" s="66">
        <v>0</v>
      </c>
      <c r="G23" s="66">
        <v>0</v>
      </c>
      <c r="H23" s="66">
        <v>0</v>
      </c>
      <c r="I23" s="66">
        <v>0</v>
      </c>
      <c r="J23" s="57" t="s">
        <v>169</v>
      </c>
      <c r="K23" s="53"/>
      <c r="L23" s="55"/>
      <c r="M23" s="31"/>
      <c r="N23" s="31"/>
      <c r="O23" s="31"/>
      <c r="P23" s="31"/>
      <c r="Q23" s="31"/>
      <c r="R23" s="31"/>
      <c r="S23" s="31"/>
      <c r="T23" s="31"/>
      <c r="U23" s="31"/>
      <c r="V23" s="31"/>
      <c r="W23" s="32" t="s">
        <v>45</v>
      </c>
      <c r="X23" s="31"/>
      <c r="Y23" s="2"/>
      <c r="Z23" s="2"/>
      <c r="AA23" s="2"/>
      <c r="AB23" s="2"/>
      <c r="AC23" s="2"/>
      <c r="AD23" s="2"/>
      <c r="AE23" s="2"/>
      <c r="AF23" s="2"/>
      <c r="AG23" s="2"/>
    </row>
    <row r="24" spans="1:33" ht="81.75" customHeight="1">
      <c r="A24" s="39"/>
      <c r="B24" s="40" t="s">
        <v>170</v>
      </c>
      <c r="C24" s="42" t="s">
        <v>171</v>
      </c>
      <c r="D24" s="42" t="s">
        <v>172</v>
      </c>
      <c r="E24" s="44" t="s">
        <v>173</v>
      </c>
      <c r="F24" s="57">
        <v>0</v>
      </c>
      <c r="G24" s="57">
        <v>0</v>
      </c>
      <c r="H24" s="57">
        <v>0</v>
      </c>
      <c r="I24" s="57">
        <v>0</v>
      </c>
      <c r="J24" s="57" t="s">
        <v>174</v>
      </c>
      <c r="K24" s="53"/>
      <c r="L24" s="55"/>
      <c r="M24" s="31"/>
      <c r="N24" s="31"/>
      <c r="O24" s="31"/>
      <c r="P24" s="31"/>
      <c r="Q24" s="31"/>
      <c r="R24" s="31"/>
      <c r="S24" s="31"/>
      <c r="T24" s="31"/>
      <c r="U24" s="31"/>
      <c r="V24" s="31"/>
      <c r="W24" s="32" t="s">
        <v>45</v>
      </c>
      <c r="X24" s="31"/>
      <c r="Y24" s="3"/>
      <c r="Z24" s="3"/>
      <c r="AA24" s="5"/>
      <c r="AB24" s="5"/>
      <c r="AC24" s="5"/>
      <c r="AD24" s="5"/>
      <c r="AE24" s="5"/>
      <c r="AF24" s="5"/>
      <c r="AG24" s="5"/>
    </row>
    <row r="25" spans="1:33" ht="72.75" customHeight="1">
      <c r="A25" s="39"/>
      <c r="B25" s="40" t="s">
        <v>175</v>
      </c>
      <c r="C25" s="42" t="s">
        <v>176</v>
      </c>
      <c r="D25" s="40" t="s">
        <v>175</v>
      </c>
      <c r="E25" s="44" t="s">
        <v>83</v>
      </c>
      <c r="F25" s="44" t="s">
        <v>83</v>
      </c>
      <c r="G25" s="44" t="s">
        <v>83</v>
      </c>
      <c r="H25" s="44" t="s">
        <v>83</v>
      </c>
      <c r="I25" s="44" t="s">
        <v>83</v>
      </c>
      <c r="J25" s="44"/>
      <c r="K25" s="53"/>
      <c r="L25" s="55"/>
      <c r="M25" s="31"/>
      <c r="N25" s="31"/>
      <c r="O25" s="31"/>
      <c r="P25" s="31"/>
      <c r="Q25" s="31"/>
      <c r="R25" s="31"/>
      <c r="S25" s="31"/>
      <c r="T25" s="31"/>
      <c r="U25" s="31"/>
      <c r="V25" s="31"/>
      <c r="W25" s="32" t="s">
        <v>45</v>
      </c>
      <c r="X25" s="31"/>
      <c r="Y25" s="3"/>
      <c r="Z25" s="3"/>
      <c r="AA25" s="5"/>
      <c r="AB25" s="5"/>
      <c r="AC25" s="5"/>
      <c r="AD25" s="5"/>
      <c r="AE25" s="5"/>
      <c r="AF25" s="5"/>
      <c r="AG25" s="5"/>
    </row>
    <row r="26" spans="1:33" ht="255.75" customHeight="1">
      <c r="A26" s="68" t="s">
        <v>178</v>
      </c>
      <c r="B26" s="69" t="s">
        <v>180</v>
      </c>
      <c r="C26" s="70" t="s">
        <v>182</v>
      </c>
      <c r="D26" s="70" t="s">
        <v>185</v>
      </c>
      <c r="E26" s="71">
        <v>0.83299999999999996</v>
      </c>
      <c r="F26" s="71">
        <v>0.83299999999999996</v>
      </c>
      <c r="G26" s="71">
        <v>0.83299999999999996</v>
      </c>
      <c r="H26" s="71">
        <v>0.83299999999999996</v>
      </c>
      <c r="I26" s="71">
        <v>0.83299999999999996</v>
      </c>
      <c r="J26" s="27" t="s">
        <v>187</v>
      </c>
      <c r="K26" s="28" t="s">
        <v>188</v>
      </c>
      <c r="L26" s="74" t="s">
        <v>189</v>
      </c>
      <c r="M26" s="31"/>
      <c r="N26" s="31"/>
      <c r="O26" s="31"/>
      <c r="P26" s="31"/>
      <c r="Q26" s="31"/>
      <c r="R26" s="31"/>
      <c r="S26" s="31"/>
      <c r="T26" s="31"/>
      <c r="U26" s="31"/>
      <c r="V26" s="31"/>
      <c r="W26" s="32" t="s">
        <v>45</v>
      </c>
      <c r="X26" s="31"/>
      <c r="Y26" s="63"/>
      <c r="Z26" s="63"/>
      <c r="AA26" s="64"/>
      <c r="AB26" s="64"/>
      <c r="AC26" s="64"/>
      <c r="AD26" s="64"/>
      <c r="AE26" s="64"/>
      <c r="AF26" s="64"/>
      <c r="AG26" s="64"/>
    </row>
    <row r="27" spans="1:33" ht="138" customHeight="1">
      <c r="A27" s="33"/>
      <c r="B27" s="34" t="s">
        <v>190</v>
      </c>
      <c r="C27" s="37" t="s">
        <v>191</v>
      </c>
      <c r="D27" s="37" t="s">
        <v>192</v>
      </c>
      <c r="E27" s="71">
        <v>0.48559999999999998</v>
      </c>
      <c r="F27" s="71">
        <v>0.48559999999999998</v>
      </c>
      <c r="G27" s="71">
        <v>0.48559999999999998</v>
      </c>
      <c r="H27" s="71">
        <v>0.48559999999999998</v>
      </c>
      <c r="I27" s="71">
        <f>AVERAGE(F27:H27)</f>
        <v>0.48559999999999998</v>
      </c>
      <c r="J27" s="57" t="s">
        <v>193</v>
      </c>
      <c r="K27" s="53" t="s">
        <v>188</v>
      </c>
      <c r="L27" s="55" t="s">
        <v>189</v>
      </c>
      <c r="M27" s="31"/>
      <c r="N27" s="31"/>
      <c r="O27" s="31"/>
      <c r="P27" s="31"/>
      <c r="Q27" s="31"/>
      <c r="R27" s="31"/>
      <c r="S27" s="31"/>
      <c r="T27" s="31"/>
      <c r="U27" s="31"/>
      <c r="V27" s="31"/>
      <c r="W27" s="32" t="s">
        <v>45</v>
      </c>
      <c r="X27" s="31"/>
      <c r="Y27" s="2"/>
      <c r="Z27" s="2"/>
      <c r="AA27" s="2"/>
      <c r="AB27" s="2"/>
      <c r="AC27" s="2"/>
      <c r="AD27" s="2"/>
      <c r="AE27" s="2"/>
      <c r="AF27" s="2"/>
      <c r="AG27" s="2"/>
    </row>
    <row r="28" spans="1:33" ht="80.25" customHeight="1">
      <c r="A28" s="33"/>
      <c r="B28" s="34" t="s">
        <v>195</v>
      </c>
      <c r="C28" s="37" t="s">
        <v>196</v>
      </c>
      <c r="D28" s="37" t="s">
        <v>196</v>
      </c>
      <c r="E28" s="77">
        <f>191/1752</f>
        <v>0.10901826484018265</v>
      </c>
      <c r="F28" s="77">
        <v>0.109</v>
      </c>
      <c r="G28" s="77">
        <v>0.109</v>
      </c>
      <c r="H28" s="77">
        <v>0.109</v>
      </c>
      <c r="I28" s="77">
        <v>0.109</v>
      </c>
      <c r="J28" s="57" t="s">
        <v>197</v>
      </c>
      <c r="K28" s="53"/>
      <c r="L28" s="55"/>
      <c r="M28" s="31"/>
      <c r="N28" s="31"/>
      <c r="O28" s="31"/>
      <c r="P28" s="31"/>
      <c r="Q28" s="31"/>
      <c r="R28" s="31"/>
      <c r="S28" s="31"/>
      <c r="T28" s="31"/>
      <c r="U28" s="31"/>
      <c r="V28" s="31"/>
      <c r="W28" s="32" t="s">
        <v>198</v>
      </c>
      <c r="X28" s="31"/>
      <c r="Y28" s="2"/>
      <c r="Z28" s="2"/>
      <c r="AA28" s="2"/>
      <c r="AB28" s="2"/>
      <c r="AC28" s="2"/>
      <c r="AD28" s="2"/>
      <c r="AE28" s="2"/>
      <c r="AF28" s="2"/>
      <c r="AG28" s="2"/>
    </row>
    <row r="29" spans="1:33" ht="50.25" customHeight="1">
      <c r="A29" s="39"/>
      <c r="B29" s="40" t="s">
        <v>199</v>
      </c>
      <c r="C29" s="40" t="s">
        <v>200</v>
      </c>
      <c r="D29" s="40" t="s">
        <v>201</v>
      </c>
      <c r="E29" s="44">
        <v>177</v>
      </c>
      <c r="F29" s="44">
        <v>150</v>
      </c>
      <c r="G29" s="44">
        <v>120</v>
      </c>
      <c r="H29" s="44">
        <v>15</v>
      </c>
      <c r="I29" s="44">
        <f t="shared" ref="I29:I31" si="3">(F29+G29+H29)/3</f>
        <v>95</v>
      </c>
      <c r="J29" s="44" t="s">
        <v>203</v>
      </c>
      <c r="K29" s="53" t="s">
        <v>204</v>
      </c>
      <c r="L29" s="55" t="s">
        <v>205</v>
      </c>
      <c r="M29" s="31"/>
      <c r="N29" s="31"/>
      <c r="O29" s="31"/>
      <c r="P29" s="31"/>
      <c r="Q29" s="31"/>
      <c r="R29" s="31"/>
      <c r="S29" s="31"/>
      <c r="T29" s="31"/>
      <c r="U29" s="31"/>
      <c r="V29" s="31"/>
      <c r="W29" s="32" t="s">
        <v>198</v>
      </c>
      <c r="X29" s="31"/>
      <c r="Y29" s="3"/>
      <c r="Z29" s="3"/>
      <c r="AA29" s="5"/>
      <c r="AB29" s="5"/>
      <c r="AC29" s="5"/>
      <c r="AD29" s="5"/>
      <c r="AE29" s="5"/>
      <c r="AF29" s="5"/>
      <c r="AG29" s="5"/>
    </row>
    <row r="30" spans="1:33" ht="49.5" customHeight="1">
      <c r="A30" s="39"/>
      <c r="B30" s="34" t="s">
        <v>206</v>
      </c>
      <c r="C30" s="40" t="s">
        <v>207</v>
      </c>
      <c r="D30" s="40" t="s">
        <v>207</v>
      </c>
      <c r="E30" s="80">
        <v>81</v>
      </c>
      <c r="F30" s="80">
        <v>71</v>
      </c>
      <c r="G30" s="44">
        <v>75</v>
      </c>
      <c r="H30" s="44">
        <v>100</v>
      </c>
      <c r="I30" s="44">
        <f t="shared" si="3"/>
        <v>82</v>
      </c>
      <c r="J30" s="44" t="s">
        <v>208</v>
      </c>
      <c r="K30" s="53" t="s">
        <v>204</v>
      </c>
      <c r="L30" s="55" t="s">
        <v>209</v>
      </c>
      <c r="M30" s="31"/>
      <c r="N30" s="31"/>
      <c r="O30" s="31"/>
      <c r="P30" s="31"/>
      <c r="Q30" s="31"/>
      <c r="R30" s="31"/>
      <c r="S30" s="31"/>
      <c r="T30" s="31"/>
      <c r="U30" s="31"/>
      <c r="V30" s="31"/>
      <c r="W30" s="32" t="s">
        <v>198</v>
      </c>
      <c r="X30" s="31"/>
      <c r="Y30" s="3"/>
      <c r="Z30" s="3"/>
      <c r="AA30" s="5"/>
      <c r="AB30" s="5"/>
      <c r="AC30" s="5"/>
      <c r="AD30" s="5"/>
      <c r="AE30" s="5"/>
      <c r="AF30" s="5"/>
      <c r="AG30" s="5"/>
    </row>
    <row r="31" spans="1:33" ht="135.75" customHeight="1">
      <c r="A31" s="39"/>
      <c r="B31" s="65" t="s">
        <v>211</v>
      </c>
      <c r="C31" s="65" t="s">
        <v>212</v>
      </c>
      <c r="D31" s="65" t="s">
        <v>213</v>
      </c>
      <c r="E31" s="44">
        <v>367</v>
      </c>
      <c r="F31" s="44">
        <v>330</v>
      </c>
      <c r="G31" s="44">
        <v>330</v>
      </c>
      <c r="H31" s="44">
        <v>355</v>
      </c>
      <c r="I31" s="44">
        <f t="shared" si="3"/>
        <v>338.33333333333331</v>
      </c>
      <c r="J31" s="44" t="s">
        <v>214</v>
      </c>
      <c r="K31" s="53"/>
      <c r="L31" s="55"/>
      <c r="M31" s="31"/>
      <c r="N31" s="31"/>
      <c r="O31" s="31"/>
      <c r="P31" s="31"/>
      <c r="Q31" s="31"/>
      <c r="R31" s="31"/>
      <c r="S31" s="31"/>
      <c r="T31" s="31"/>
      <c r="U31" s="31"/>
      <c r="V31" s="31"/>
      <c r="W31" s="32" t="s">
        <v>198</v>
      </c>
      <c r="X31" s="31"/>
      <c r="Y31" s="3"/>
      <c r="Z31" s="3"/>
      <c r="AA31" s="5"/>
      <c r="AB31" s="5"/>
      <c r="AC31" s="5"/>
      <c r="AD31" s="5"/>
      <c r="AE31" s="5"/>
      <c r="AF31" s="5"/>
      <c r="AG31" s="5"/>
    </row>
    <row r="32" spans="1:33" ht="73.5" customHeight="1">
      <c r="A32" s="33"/>
      <c r="B32" s="82" t="s">
        <v>215</v>
      </c>
      <c r="C32" s="82" t="s">
        <v>217</v>
      </c>
      <c r="D32" s="82" t="s">
        <v>215</v>
      </c>
      <c r="E32" s="44" t="s">
        <v>173</v>
      </c>
      <c r="F32" s="44"/>
      <c r="G32" s="44"/>
      <c r="H32" s="44"/>
      <c r="I32" s="44"/>
      <c r="J32" s="44"/>
      <c r="K32" s="53"/>
      <c r="L32" s="55"/>
      <c r="M32" s="31"/>
      <c r="N32" s="31"/>
      <c r="O32" s="31"/>
      <c r="P32" s="31"/>
      <c r="Q32" s="31"/>
      <c r="R32" s="31"/>
      <c r="S32" s="31"/>
      <c r="T32" s="31"/>
      <c r="U32" s="31"/>
      <c r="V32" s="31"/>
      <c r="W32" s="32" t="s">
        <v>198</v>
      </c>
      <c r="X32" s="31"/>
      <c r="Y32" s="2"/>
      <c r="Z32" s="2"/>
      <c r="AA32" s="2"/>
      <c r="AB32" s="2"/>
      <c r="AC32" s="2"/>
      <c r="AD32" s="2"/>
      <c r="AE32" s="2"/>
      <c r="AF32" s="2"/>
      <c r="AG32" s="2"/>
    </row>
    <row r="33" spans="1:33" ht="210" customHeight="1">
      <c r="A33" s="39"/>
      <c r="B33" s="65" t="s">
        <v>218</v>
      </c>
      <c r="C33" s="65" t="s">
        <v>219</v>
      </c>
      <c r="D33" s="65" t="s">
        <v>221</v>
      </c>
      <c r="E33" s="44">
        <v>54</v>
      </c>
      <c r="F33" s="44">
        <v>55</v>
      </c>
      <c r="G33" s="44">
        <v>55</v>
      </c>
      <c r="H33" s="44">
        <v>60</v>
      </c>
      <c r="I33" s="44">
        <f>H33</f>
        <v>60</v>
      </c>
      <c r="J33" s="53"/>
      <c r="K33" s="53" t="s">
        <v>222</v>
      </c>
      <c r="L33" s="55" t="s">
        <v>223</v>
      </c>
      <c r="M33" s="31"/>
      <c r="N33" s="31"/>
      <c r="O33" s="31"/>
      <c r="P33" s="31"/>
      <c r="Q33" s="31"/>
      <c r="R33" s="31"/>
      <c r="S33" s="31"/>
      <c r="T33" s="31"/>
      <c r="U33" s="31"/>
      <c r="V33" s="31"/>
      <c r="W33" s="32" t="s">
        <v>198</v>
      </c>
      <c r="X33" s="31"/>
      <c r="Y33" s="3"/>
      <c r="Z33" s="3"/>
      <c r="AA33" s="5"/>
      <c r="AB33" s="5"/>
      <c r="AC33" s="5"/>
      <c r="AD33" s="5"/>
      <c r="AE33" s="5"/>
      <c r="AF33" s="5"/>
      <c r="AG33" s="5"/>
    </row>
    <row r="34" spans="1:33" ht="84" customHeight="1">
      <c r="A34" s="21" t="s">
        <v>224</v>
      </c>
      <c r="B34" s="65" t="s">
        <v>225</v>
      </c>
      <c r="C34" s="65" t="s">
        <v>226</v>
      </c>
      <c r="D34" s="65" t="s">
        <v>227</v>
      </c>
      <c r="E34" s="27">
        <v>2</v>
      </c>
      <c r="F34" s="27">
        <v>2</v>
      </c>
      <c r="G34" s="27">
        <v>2</v>
      </c>
      <c r="H34" s="27">
        <v>0</v>
      </c>
      <c r="I34" s="27">
        <f t="shared" ref="I34:I38" si="4">F34+G34+H34</f>
        <v>4</v>
      </c>
      <c r="J34" s="27"/>
      <c r="K34" s="28"/>
      <c r="L34" s="74"/>
      <c r="M34" s="31"/>
      <c r="N34" s="31"/>
      <c r="O34" s="31"/>
      <c r="P34" s="31"/>
      <c r="Q34" s="31"/>
      <c r="R34" s="31"/>
      <c r="S34" s="31"/>
      <c r="T34" s="31"/>
      <c r="U34" s="31"/>
      <c r="V34" s="31"/>
      <c r="W34" s="32"/>
      <c r="X34" s="31"/>
      <c r="Y34" s="3"/>
      <c r="Z34" s="3"/>
      <c r="AA34" s="5"/>
      <c r="AB34" s="5"/>
      <c r="AC34" s="5"/>
      <c r="AD34" s="5"/>
      <c r="AE34" s="5"/>
      <c r="AF34" s="5"/>
      <c r="AG34" s="5"/>
    </row>
    <row r="35" spans="1:33" ht="45" customHeight="1">
      <c r="A35" s="39"/>
      <c r="B35" s="65" t="s">
        <v>228</v>
      </c>
      <c r="C35" s="65"/>
      <c r="D35" s="65"/>
      <c r="E35" s="44">
        <v>0</v>
      </c>
      <c r="F35" s="44">
        <v>0</v>
      </c>
      <c r="G35" s="44">
        <v>1</v>
      </c>
      <c r="H35" s="44">
        <v>0</v>
      </c>
      <c r="I35" s="27">
        <f t="shared" si="4"/>
        <v>1</v>
      </c>
      <c r="J35" s="44"/>
      <c r="K35" s="53"/>
      <c r="L35" s="55"/>
      <c r="M35" s="31"/>
      <c r="N35" s="31"/>
      <c r="O35" s="31"/>
      <c r="P35" s="31"/>
      <c r="Q35" s="31"/>
      <c r="R35" s="31"/>
      <c r="S35" s="31"/>
      <c r="T35" s="31"/>
      <c r="U35" s="31"/>
      <c r="V35" s="31"/>
      <c r="W35" s="32"/>
      <c r="X35" s="31"/>
      <c r="Y35" s="3"/>
      <c r="Z35" s="3"/>
      <c r="AA35" s="5"/>
      <c r="AB35" s="5"/>
      <c r="AC35" s="5"/>
      <c r="AD35" s="5"/>
      <c r="AE35" s="5"/>
      <c r="AF35" s="5"/>
      <c r="AG35" s="5"/>
    </row>
    <row r="36" spans="1:33" ht="45" customHeight="1">
      <c r="A36" s="39"/>
      <c r="B36" s="65" t="s">
        <v>229</v>
      </c>
      <c r="C36" s="65"/>
      <c r="D36" s="65"/>
      <c r="E36" s="44">
        <v>7</v>
      </c>
      <c r="F36" s="44">
        <v>7</v>
      </c>
      <c r="G36" s="44">
        <v>7</v>
      </c>
      <c r="H36" s="44">
        <v>7</v>
      </c>
      <c r="I36" s="27">
        <f t="shared" si="4"/>
        <v>21</v>
      </c>
      <c r="J36" s="44"/>
      <c r="K36" s="53"/>
      <c r="L36" s="55"/>
      <c r="M36" s="31"/>
      <c r="N36" s="31"/>
      <c r="O36" s="31"/>
      <c r="P36" s="31"/>
      <c r="Q36" s="31"/>
      <c r="R36" s="31"/>
      <c r="S36" s="31"/>
      <c r="T36" s="31"/>
      <c r="U36" s="31"/>
      <c r="V36" s="31"/>
      <c r="W36" s="32" t="s">
        <v>198</v>
      </c>
      <c r="X36" s="31"/>
      <c r="Y36" s="3"/>
      <c r="Z36" s="3"/>
      <c r="AA36" s="5"/>
      <c r="AB36" s="5"/>
      <c r="AC36" s="5"/>
      <c r="AD36" s="5"/>
      <c r="AE36" s="5"/>
      <c r="AF36" s="5"/>
      <c r="AG36" s="5"/>
    </row>
    <row r="37" spans="1:33" ht="108" customHeight="1">
      <c r="A37" s="39"/>
      <c r="B37" s="65" t="s">
        <v>230</v>
      </c>
      <c r="C37" s="42" t="s">
        <v>231</v>
      </c>
      <c r="D37" s="42" t="s">
        <v>230</v>
      </c>
      <c r="E37" s="44">
        <v>62</v>
      </c>
      <c r="F37" s="44">
        <v>65</v>
      </c>
      <c r="G37" s="44">
        <v>65</v>
      </c>
      <c r="H37" s="44">
        <v>65</v>
      </c>
      <c r="I37" s="27">
        <f t="shared" si="4"/>
        <v>195</v>
      </c>
      <c r="J37" s="44"/>
      <c r="K37" s="53"/>
      <c r="L37" s="55"/>
      <c r="M37" s="31"/>
      <c r="N37" s="31"/>
      <c r="O37" s="31"/>
      <c r="P37" s="31"/>
      <c r="Q37" s="31"/>
      <c r="R37" s="31"/>
      <c r="S37" s="31"/>
      <c r="T37" s="31"/>
      <c r="U37" s="31"/>
      <c r="V37" s="31"/>
      <c r="W37" s="32" t="s">
        <v>198</v>
      </c>
      <c r="X37" s="31"/>
      <c r="Y37" s="3"/>
      <c r="Z37" s="3"/>
      <c r="AA37" s="5"/>
      <c r="AB37" s="5"/>
      <c r="AC37" s="5"/>
      <c r="AD37" s="5"/>
      <c r="AE37" s="5"/>
      <c r="AF37" s="5"/>
      <c r="AG37" s="5"/>
    </row>
    <row r="38" spans="1:33" ht="209.25" customHeight="1">
      <c r="A38" s="39"/>
      <c r="B38" s="65" t="s">
        <v>233</v>
      </c>
      <c r="C38" s="42" t="s">
        <v>234</v>
      </c>
      <c r="D38" s="42" t="s">
        <v>235</v>
      </c>
      <c r="E38" s="44">
        <v>73</v>
      </c>
      <c r="F38" s="44">
        <v>73</v>
      </c>
      <c r="G38" s="44">
        <v>73</v>
      </c>
      <c r="H38" s="44">
        <v>73</v>
      </c>
      <c r="I38" s="27">
        <f t="shared" si="4"/>
        <v>219</v>
      </c>
      <c r="J38" s="44"/>
      <c r="K38" s="53"/>
      <c r="L38" s="55"/>
      <c r="M38" s="31"/>
      <c r="N38" s="31"/>
      <c r="O38" s="31"/>
      <c r="P38" s="31"/>
      <c r="Q38" s="31"/>
      <c r="R38" s="31"/>
      <c r="S38" s="31"/>
      <c r="T38" s="31"/>
      <c r="U38" s="31"/>
      <c r="V38" s="31"/>
      <c r="W38" s="32" t="s">
        <v>198</v>
      </c>
      <c r="X38" s="31"/>
      <c r="Y38" s="3"/>
      <c r="Z38" s="3"/>
      <c r="AA38" s="5"/>
      <c r="AB38" s="5"/>
      <c r="AC38" s="5"/>
      <c r="AD38" s="5"/>
      <c r="AE38" s="5"/>
      <c r="AF38" s="5"/>
      <c r="AG38" s="5"/>
    </row>
    <row r="39" spans="1:33" ht="96" customHeight="1">
      <c r="A39" s="39"/>
      <c r="B39" s="85" t="s">
        <v>236</v>
      </c>
      <c r="C39" s="86" t="s">
        <v>237</v>
      </c>
      <c r="D39" s="85" t="s">
        <v>238</v>
      </c>
      <c r="E39" s="47">
        <v>0.88</v>
      </c>
      <c r="F39" s="47">
        <v>0.92</v>
      </c>
      <c r="G39" s="47">
        <v>0.96</v>
      </c>
      <c r="H39" s="47">
        <v>1</v>
      </c>
      <c r="I39" s="47">
        <f>H39</f>
        <v>1</v>
      </c>
      <c r="J39" s="44"/>
      <c r="K39" s="53"/>
      <c r="L39" s="55"/>
      <c r="M39" s="31"/>
      <c r="N39" s="31"/>
      <c r="O39" s="31"/>
      <c r="P39" s="31"/>
      <c r="Q39" s="31"/>
      <c r="R39" s="31"/>
      <c r="S39" s="31"/>
      <c r="T39" s="31"/>
      <c r="U39" s="31"/>
      <c r="V39" s="31"/>
      <c r="W39" s="32" t="s">
        <v>198</v>
      </c>
      <c r="X39" s="31"/>
      <c r="Y39" s="3"/>
      <c r="Z39" s="3"/>
      <c r="AA39" s="5"/>
      <c r="AB39" s="5"/>
      <c r="AC39" s="5"/>
      <c r="AD39" s="5"/>
      <c r="AE39" s="5"/>
      <c r="AF39" s="5"/>
      <c r="AG39" s="5"/>
    </row>
    <row r="40" spans="1:33" ht="96.75" customHeight="1">
      <c r="A40" s="89" t="s">
        <v>239</v>
      </c>
      <c r="B40" s="70" t="s">
        <v>241</v>
      </c>
      <c r="C40" s="70" t="s">
        <v>242</v>
      </c>
      <c r="D40" s="70" t="s">
        <v>243</v>
      </c>
      <c r="E40" s="91">
        <v>1</v>
      </c>
      <c r="F40" s="92">
        <v>0</v>
      </c>
      <c r="G40" s="92">
        <v>0</v>
      </c>
      <c r="H40" s="92">
        <v>0</v>
      </c>
      <c r="I40" s="92">
        <v>0</v>
      </c>
      <c r="J40" s="91" t="s">
        <v>245</v>
      </c>
      <c r="K40" s="28"/>
      <c r="L40" s="74"/>
      <c r="M40" s="4"/>
      <c r="N40" s="4"/>
      <c r="O40" s="4"/>
      <c r="P40" s="4"/>
      <c r="Q40" s="4"/>
      <c r="R40" s="4"/>
      <c r="S40" s="4"/>
      <c r="T40" s="4"/>
      <c r="U40" s="4"/>
      <c r="V40" s="4"/>
      <c r="W40" s="8"/>
      <c r="X40" s="4"/>
      <c r="Y40" s="2"/>
      <c r="Z40" s="2"/>
      <c r="AA40" s="2"/>
      <c r="AB40" s="2"/>
      <c r="AC40" s="2"/>
      <c r="AD40" s="2"/>
      <c r="AE40" s="2"/>
      <c r="AF40" s="2"/>
      <c r="AG40" s="2"/>
    </row>
    <row r="41" spans="1:33" ht="96" customHeight="1">
      <c r="A41" s="94"/>
      <c r="B41" s="42" t="s">
        <v>247</v>
      </c>
      <c r="C41" s="42" t="s">
        <v>248</v>
      </c>
      <c r="D41" s="42" t="s">
        <v>249</v>
      </c>
      <c r="E41" s="47">
        <v>0.23</v>
      </c>
      <c r="F41" s="47">
        <v>0.3</v>
      </c>
      <c r="G41" s="47">
        <v>0.3</v>
      </c>
      <c r="H41" s="47">
        <v>0.3</v>
      </c>
      <c r="I41" s="47">
        <f>(F41+G41+H41)/3</f>
        <v>0.3</v>
      </c>
      <c r="J41" s="44" t="s">
        <v>251</v>
      </c>
      <c r="K41" s="53"/>
      <c r="L41" s="55"/>
      <c r="M41" s="4"/>
      <c r="N41" s="4"/>
      <c r="O41" s="4"/>
      <c r="P41" s="4"/>
      <c r="Q41" s="4"/>
      <c r="R41" s="4"/>
      <c r="S41" s="4"/>
      <c r="T41" s="4"/>
      <c r="U41" s="4"/>
      <c r="V41" s="4"/>
      <c r="W41" s="8"/>
      <c r="X41" s="4"/>
      <c r="Y41" s="3"/>
      <c r="Z41" s="3"/>
      <c r="AA41" s="5"/>
      <c r="AB41" s="5"/>
      <c r="AC41" s="5"/>
      <c r="AD41" s="5"/>
      <c r="AE41" s="5"/>
      <c r="AF41" s="5"/>
      <c r="AG41" s="5"/>
    </row>
    <row r="42" spans="1:33" ht="69" customHeight="1">
      <c r="A42" s="96"/>
      <c r="B42" s="37" t="s">
        <v>252</v>
      </c>
      <c r="C42" s="37" t="s">
        <v>253</v>
      </c>
      <c r="D42" s="37" t="s">
        <v>254</v>
      </c>
      <c r="E42" s="44">
        <v>0</v>
      </c>
      <c r="F42" s="57">
        <v>0</v>
      </c>
      <c r="G42" s="57">
        <v>0</v>
      </c>
      <c r="H42" s="57">
        <v>0</v>
      </c>
      <c r="I42" s="57">
        <v>0</v>
      </c>
      <c r="J42" s="44"/>
      <c r="K42" s="53"/>
      <c r="L42" s="55"/>
      <c r="M42" s="4"/>
      <c r="N42" s="4"/>
      <c r="O42" s="4"/>
      <c r="P42" s="4"/>
      <c r="Q42" s="4"/>
      <c r="R42" s="4"/>
      <c r="S42" s="4"/>
      <c r="T42" s="4"/>
      <c r="U42" s="4"/>
      <c r="V42" s="4"/>
      <c r="W42" s="8"/>
      <c r="X42" s="4"/>
      <c r="Y42" s="2"/>
      <c r="Z42" s="2"/>
      <c r="AA42" s="2"/>
      <c r="AB42" s="2"/>
      <c r="AC42" s="2"/>
      <c r="AD42" s="2"/>
      <c r="AE42" s="2"/>
      <c r="AF42" s="2"/>
      <c r="AG42" s="2"/>
    </row>
    <row r="43" spans="1:33" ht="45" customHeight="1">
      <c r="A43" s="94"/>
      <c r="B43" s="42" t="s">
        <v>256</v>
      </c>
      <c r="C43" s="42" t="s">
        <v>257</v>
      </c>
      <c r="D43" s="42" t="s">
        <v>259</v>
      </c>
      <c r="E43" s="57">
        <v>42</v>
      </c>
      <c r="F43" s="44">
        <v>50</v>
      </c>
      <c r="G43" s="44">
        <v>50</v>
      </c>
      <c r="H43" s="44">
        <v>25</v>
      </c>
      <c r="I43" s="44">
        <f t="shared" ref="I43:I44" si="5">SUM(F43:H43)</f>
        <v>125</v>
      </c>
      <c r="J43" s="44" t="s">
        <v>260</v>
      </c>
      <c r="K43" s="53"/>
      <c r="L43" s="55"/>
      <c r="M43" s="4"/>
      <c r="N43" s="4"/>
      <c r="O43" s="4"/>
      <c r="P43" s="4"/>
      <c r="Q43" s="4"/>
      <c r="R43" s="4"/>
      <c r="S43" s="4"/>
      <c r="T43" s="4"/>
      <c r="U43" s="4"/>
      <c r="V43" s="4"/>
      <c r="W43" s="8"/>
      <c r="X43" s="4"/>
      <c r="Y43" s="3"/>
      <c r="Z43" s="3"/>
      <c r="AA43" s="5"/>
      <c r="AB43" s="5"/>
      <c r="AC43" s="5"/>
      <c r="AD43" s="5"/>
      <c r="AE43" s="5"/>
      <c r="AF43" s="5"/>
      <c r="AG43" s="5"/>
    </row>
    <row r="44" spans="1:33" ht="45" customHeight="1">
      <c r="A44" s="96"/>
      <c r="B44" s="37" t="s">
        <v>262</v>
      </c>
      <c r="C44" s="37" t="s">
        <v>263</v>
      </c>
      <c r="D44" s="37" t="s">
        <v>264</v>
      </c>
      <c r="E44" s="44">
        <v>82</v>
      </c>
      <c r="F44" s="44">
        <v>85</v>
      </c>
      <c r="G44" s="44">
        <v>85</v>
      </c>
      <c r="H44" s="44">
        <v>85</v>
      </c>
      <c r="I44" s="44">
        <f t="shared" si="5"/>
        <v>255</v>
      </c>
      <c r="J44" s="57" t="s">
        <v>266</v>
      </c>
      <c r="K44" s="53"/>
      <c r="L44" s="55"/>
      <c r="M44" s="4"/>
      <c r="N44" s="4"/>
      <c r="O44" s="4"/>
      <c r="P44" s="4"/>
      <c r="Q44" s="4"/>
      <c r="R44" s="4"/>
      <c r="S44" s="4"/>
      <c r="T44" s="4"/>
      <c r="U44" s="4"/>
      <c r="V44" s="4"/>
      <c r="W44" s="8"/>
      <c r="X44" s="4"/>
      <c r="Y44" s="63"/>
      <c r="Z44" s="63"/>
      <c r="AA44" s="64"/>
      <c r="AB44" s="64"/>
      <c r="AC44" s="64"/>
      <c r="AD44" s="64"/>
      <c r="AE44" s="64"/>
      <c r="AF44" s="64"/>
      <c r="AG44" s="64"/>
    </row>
    <row r="45" spans="1:33" ht="144.75" customHeight="1">
      <c r="A45" s="94"/>
      <c r="B45" s="42" t="s">
        <v>267</v>
      </c>
      <c r="C45" s="42" t="s">
        <v>268</v>
      </c>
      <c r="D45" s="42" t="s">
        <v>267</v>
      </c>
      <c r="E45" s="44">
        <v>101</v>
      </c>
      <c r="F45" s="44">
        <v>101</v>
      </c>
      <c r="G45" s="44">
        <v>101</v>
      </c>
      <c r="H45" s="44">
        <v>101</v>
      </c>
      <c r="I45" s="44">
        <f>(F45+G45+H45)/3</f>
        <v>101</v>
      </c>
      <c r="J45" s="44"/>
      <c r="K45" s="53"/>
      <c r="L45" s="55"/>
      <c r="M45" s="4"/>
      <c r="N45" s="4"/>
      <c r="O45" s="4"/>
      <c r="P45" s="4"/>
      <c r="Q45" s="4"/>
      <c r="R45" s="4"/>
      <c r="S45" s="4"/>
      <c r="T45" s="4"/>
      <c r="U45" s="4"/>
      <c r="V45" s="4"/>
      <c r="W45" s="8"/>
      <c r="X45" s="4"/>
      <c r="Y45" s="3"/>
      <c r="Z45" s="3"/>
      <c r="AA45" s="5"/>
      <c r="AB45" s="5"/>
      <c r="AC45" s="5"/>
      <c r="AD45" s="5"/>
      <c r="AE45" s="5"/>
      <c r="AF45" s="5"/>
      <c r="AG45" s="5"/>
    </row>
    <row r="46" spans="1:33" ht="142.5" customHeight="1">
      <c r="A46" s="94"/>
      <c r="B46" s="42" t="s">
        <v>269</v>
      </c>
      <c r="C46" s="42" t="s">
        <v>270</v>
      </c>
      <c r="D46" s="42" t="s">
        <v>269</v>
      </c>
      <c r="E46" s="44">
        <v>162</v>
      </c>
      <c r="F46" s="44">
        <v>162</v>
      </c>
      <c r="G46" s="44">
        <v>162</v>
      </c>
      <c r="H46" s="44">
        <v>162</v>
      </c>
      <c r="I46" s="44">
        <f>AVERAGE(F46:H46)</f>
        <v>162</v>
      </c>
      <c r="J46" s="44"/>
      <c r="K46" s="53"/>
      <c r="L46" s="55"/>
      <c r="M46" s="4"/>
      <c r="N46" s="4"/>
      <c r="O46" s="4"/>
      <c r="P46" s="4"/>
      <c r="Q46" s="4"/>
      <c r="R46" s="4"/>
      <c r="S46" s="4"/>
      <c r="T46" s="4"/>
      <c r="U46" s="4"/>
      <c r="V46" s="4"/>
      <c r="W46" s="8"/>
      <c r="X46" s="4"/>
      <c r="Y46" s="3"/>
      <c r="Z46" s="3"/>
      <c r="AA46" s="5"/>
      <c r="AB46" s="5"/>
      <c r="AC46" s="5"/>
      <c r="AD46" s="5"/>
      <c r="AE46" s="5"/>
      <c r="AF46" s="5"/>
      <c r="AG46" s="5"/>
    </row>
    <row r="47" spans="1:33" ht="81" customHeight="1">
      <c r="A47" s="94"/>
      <c r="B47" s="42" t="s">
        <v>271</v>
      </c>
      <c r="C47" s="42" t="s">
        <v>272</v>
      </c>
      <c r="D47" s="42" t="s">
        <v>273</v>
      </c>
      <c r="E47" s="44">
        <v>2</v>
      </c>
      <c r="F47" s="44">
        <v>0</v>
      </c>
      <c r="G47" s="44">
        <v>0</v>
      </c>
      <c r="H47" s="44">
        <v>0</v>
      </c>
      <c r="I47" s="44">
        <v>0</v>
      </c>
      <c r="J47" s="44"/>
      <c r="K47" s="53"/>
      <c r="L47" s="55"/>
      <c r="M47" s="4"/>
      <c r="N47" s="4"/>
      <c r="O47" s="4"/>
      <c r="P47" s="4"/>
      <c r="Q47" s="4"/>
      <c r="R47" s="4"/>
      <c r="S47" s="4"/>
      <c r="T47" s="4"/>
      <c r="U47" s="4"/>
      <c r="V47" s="4"/>
      <c r="W47" s="8"/>
      <c r="X47" s="4"/>
      <c r="Y47" s="3"/>
      <c r="Z47" s="3"/>
      <c r="AA47" s="5"/>
      <c r="AB47" s="5"/>
      <c r="AC47" s="5"/>
      <c r="AD47" s="5"/>
      <c r="AE47" s="5"/>
      <c r="AF47" s="5"/>
      <c r="AG47" s="5"/>
    </row>
    <row r="48" spans="1:33" ht="121.5" customHeight="1">
      <c r="A48" s="94"/>
      <c r="B48" s="42" t="s">
        <v>274</v>
      </c>
      <c r="C48" s="42" t="s">
        <v>275</v>
      </c>
      <c r="D48" s="42" t="s">
        <v>276</v>
      </c>
      <c r="E48" s="44">
        <v>1</v>
      </c>
      <c r="F48" s="44">
        <v>1</v>
      </c>
      <c r="G48" s="44">
        <v>1</v>
      </c>
      <c r="H48" s="44">
        <v>1</v>
      </c>
      <c r="I48" s="57">
        <f>SUM(H48+F48+G48)</f>
        <v>3</v>
      </c>
      <c r="J48" s="44"/>
      <c r="K48" s="53"/>
      <c r="L48" s="55"/>
      <c r="M48" s="4"/>
      <c r="N48" s="4"/>
      <c r="O48" s="4"/>
      <c r="P48" s="4"/>
      <c r="Q48" s="4"/>
      <c r="R48" s="4"/>
      <c r="S48" s="4"/>
      <c r="T48" s="4"/>
      <c r="U48" s="4"/>
      <c r="V48" s="4"/>
      <c r="W48" s="8"/>
      <c r="X48" s="4"/>
      <c r="Y48" s="3"/>
      <c r="Z48" s="3"/>
      <c r="AA48" s="5"/>
      <c r="AB48" s="5"/>
      <c r="AC48" s="5"/>
      <c r="AD48" s="5"/>
      <c r="AE48" s="5"/>
      <c r="AF48" s="5"/>
      <c r="AG48" s="5"/>
    </row>
    <row r="49" spans="1:33" ht="45" customHeight="1">
      <c r="A49" s="94"/>
      <c r="B49" s="42" t="s">
        <v>277</v>
      </c>
      <c r="C49" s="42" t="s">
        <v>278</v>
      </c>
      <c r="D49" s="42" t="s">
        <v>279</v>
      </c>
      <c r="E49" s="44">
        <v>1</v>
      </c>
      <c r="F49" s="44">
        <v>0</v>
      </c>
      <c r="G49" s="44">
        <v>0</v>
      </c>
      <c r="H49" s="44">
        <v>0</v>
      </c>
      <c r="I49" s="44">
        <v>0</v>
      </c>
      <c r="J49" s="57" t="s">
        <v>280</v>
      </c>
      <c r="K49" s="53"/>
      <c r="L49" s="55"/>
      <c r="M49" s="4"/>
      <c r="N49" s="4"/>
      <c r="O49" s="4"/>
      <c r="P49" s="4"/>
      <c r="Q49" s="4"/>
      <c r="R49" s="4"/>
      <c r="S49" s="4"/>
      <c r="T49" s="4"/>
      <c r="U49" s="4"/>
      <c r="V49" s="4"/>
      <c r="W49" s="8"/>
      <c r="X49" s="4"/>
      <c r="Y49" s="3"/>
      <c r="Z49" s="3"/>
      <c r="AA49" s="5"/>
      <c r="AB49" s="5"/>
      <c r="AC49" s="5"/>
      <c r="AD49" s="5"/>
      <c r="AE49" s="5"/>
      <c r="AF49" s="5"/>
      <c r="AG49" s="5"/>
    </row>
    <row r="50" spans="1:33" ht="61.5" customHeight="1">
      <c r="A50" s="96"/>
      <c r="B50" s="37" t="s">
        <v>281</v>
      </c>
      <c r="C50" s="37" t="s">
        <v>283</v>
      </c>
      <c r="D50" s="37" t="s">
        <v>284</v>
      </c>
      <c r="E50" s="71">
        <f>658330179/20937168315</f>
        <v>3.1443133526722095E-2</v>
      </c>
      <c r="F50" s="77">
        <f t="shared" ref="F50:H50" si="6">100/21000</f>
        <v>4.7619047619047623E-3</v>
      </c>
      <c r="G50" s="77">
        <f t="shared" si="6"/>
        <v>4.7619047619047623E-3</v>
      </c>
      <c r="H50" s="77">
        <f t="shared" si="6"/>
        <v>4.7619047619047623E-3</v>
      </c>
      <c r="I50" s="77">
        <f>AVERAGE(F50:H50)</f>
        <v>4.7619047619047623E-3</v>
      </c>
      <c r="J50" s="57" t="s">
        <v>286</v>
      </c>
      <c r="K50" s="53"/>
      <c r="L50" s="55"/>
      <c r="M50" s="4"/>
      <c r="N50" s="4"/>
      <c r="O50" s="4"/>
      <c r="P50" s="4"/>
      <c r="Q50" s="4"/>
      <c r="R50" s="4"/>
      <c r="S50" s="4"/>
      <c r="T50" s="4"/>
      <c r="U50" s="4"/>
      <c r="V50" s="4"/>
      <c r="W50" s="8"/>
      <c r="X50" s="4"/>
      <c r="Y50" s="63"/>
      <c r="Z50" s="63"/>
      <c r="AA50" s="64"/>
      <c r="AB50" s="64"/>
      <c r="AC50" s="64"/>
      <c r="AD50" s="64"/>
      <c r="AE50" s="64"/>
      <c r="AF50" s="64"/>
      <c r="AG50" s="64"/>
    </row>
    <row r="51" spans="1:33" ht="92.25" customHeight="1">
      <c r="A51" s="96"/>
      <c r="B51" s="37" t="s">
        <v>287</v>
      </c>
      <c r="C51" s="37" t="s">
        <v>288</v>
      </c>
      <c r="D51" s="37" t="s">
        <v>289</v>
      </c>
      <c r="E51" s="57">
        <v>4</v>
      </c>
      <c r="F51" s="57">
        <v>3</v>
      </c>
      <c r="G51" s="57">
        <v>2</v>
      </c>
      <c r="H51" s="57">
        <v>2</v>
      </c>
      <c r="I51" s="57">
        <f t="shared" ref="I51:I52" si="7">SUM(F51:H51)</f>
        <v>7</v>
      </c>
      <c r="J51" s="57" t="s">
        <v>290</v>
      </c>
      <c r="K51" s="53"/>
      <c r="L51" s="55"/>
      <c r="M51" s="4"/>
      <c r="N51" s="4"/>
      <c r="O51" s="4"/>
      <c r="P51" s="4"/>
      <c r="Q51" s="4"/>
      <c r="R51" s="4"/>
      <c r="S51" s="4"/>
      <c r="T51" s="4"/>
      <c r="U51" s="4"/>
      <c r="V51" s="4"/>
      <c r="W51" s="8"/>
      <c r="X51" s="4"/>
      <c r="Y51" s="63"/>
      <c r="Z51" s="63"/>
      <c r="AA51" s="64"/>
      <c r="AB51" s="64"/>
      <c r="AC51" s="64"/>
      <c r="AD51" s="64"/>
      <c r="AE51" s="64"/>
      <c r="AF51" s="64"/>
      <c r="AG51" s="64"/>
    </row>
    <row r="52" spans="1:33" ht="244.5" customHeight="1">
      <c r="A52" s="94"/>
      <c r="B52" s="42" t="s">
        <v>291</v>
      </c>
      <c r="C52" s="42" t="s">
        <v>292</v>
      </c>
      <c r="D52" s="42" t="s">
        <v>291</v>
      </c>
      <c r="E52" s="44">
        <v>2</v>
      </c>
      <c r="F52" s="57">
        <v>3</v>
      </c>
      <c r="G52" s="57">
        <v>2</v>
      </c>
      <c r="H52" s="57">
        <v>2</v>
      </c>
      <c r="I52" s="57">
        <f t="shared" si="7"/>
        <v>7</v>
      </c>
      <c r="J52" s="44" t="s">
        <v>293</v>
      </c>
      <c r="K52" s="53" t="s">
        <v>294</v>
      </c>
      <c r="L52" s="55" t="s">
        <v>135</v>
      </c>
      <c r="M52" s="4"/>
      <c r="N52" s="4"/>
      <c r="O52" s="4"/>
      <c r="P52" s="4"/>
      <c r="Q52" s="4"/>
      <c r="R52" s="4"/>
      <c r="S52" s="4"/>
      <c r="T52" s="4"/>
      <c r="U52" s="4"/>
      <c r="V52" s="4"/>
      <c r="W52" s="8"/>
      <c r="X52" s="4"/>
      <c r="Y52" s="3"/>
      <c r="Z52" s="3"/>
      <c r="AA52" s="5"/>
      <c r="AB52" s="5"/>
      <c r="AC52" s="5"/>
      <c r="AD52" s="5"/>
      <c r="AE52" s="5"/>
      <c r="AF52" s="5"/>
      <c r="AG52" s="5"/>
    </row>
    <row r="53" spans="1:33" ht="115.5" customHeight="1">
      <c r="A53" s="102" t="s">
        <v>295</v>
      </c>
      <c r="B53" s="103"/>
      <c r="C53" s="103"/>
      <c r="D53" s="103"/>
      <c r="E53" s="104"/>
      <c r="F53" s="104"/>
      <c r="G53" s="104"/>
      <c r="H53" s="104"/>
      <c r="I53" s="104"/>
      <c r="J53" s="104"/>
      <c r="K53" s="105"/>
      <c r="L53" s="106"/>
      <c r="M53" s="4"/>
      <c r="N53" s="4"/>
      <c r="O53" s="4"/>
      <c r="P53" s="4"/>
      <c r="Q53" s="4"/>
      <c r="R53" s="4"/>
      <c r="S53" s="4"/>
      <c r="T53" s="4"/>
      <c r="U53" s="4"/>
      <c r="V53" s="4"/>
      <c r="W53" s="8"/>
      <c r="X53" s="4"/>
      <c r="Y53" s="3"/>
      <c r="Z53" s="3"/>
      <c r="AA53" s="5"/>
      <c r="AB53" s="5"/>
      <c r="AC53" s="5"/>
      <c r="AD53" s="5"/>
      <c r="AE53" s="5"/>
      <c r="AF53" s="5"/>
      <c r="AG53" s="5"/>
    </row>
    <row r="54" spans="1:33" ht="101.25" customHeight="1">
      <c r="A54" s="107" t="s">
        <v>296</v>
      </c>
      <c r="B54" s="26" t="s">
        <v>298</v>
      </c>
      <c r="C54" s="26" t="s">
        <v>299</v>
      </c>
      <c r="D54" s="26" t="s">
        <v>300</v>
      </c>
      <c r="E54" s="27">
        <v>6</v>
      </c>
      <c r="F54" s="27">
        <v>10</v>
      </c>
      <c r="G54" s="27">
        <v>15</v>
      </c>
      <c r="H54" s="27">
        <v>5</v>
      </c>
      <c r="I54" s="27">
        <f t="shared" ref="I54:I55" si="8">SUM(F54:H54)</f>
        <v>30</v>
      </c>
      <c r="J54" s="27"/>
      <c r="K54" s="28"/>
      <c r="L54" s="74"/>
      <c r="M54" s="4"/>
      <c r="N54" s="4"/>
      <c r="O54" s="4"/>
      <c r="P54" s="4"/>
      <c r="Q54" s="4"/>
      <c r="R54" s="4"/>
      <c r="S54" s="4"/>
      <c r="T54" s="4"/>
      <c r="U54" s="4"/>
      <c r="V54" s="4"/>
      <c r="W54" s="8"/>
      <c r="X54" s="4"/>
      <c r="Y54" s="3"/>
      <c r="Z54" s="3"/>
      <c r="AA54" s="5"/>
      <c r="AB54" s="5"/>
      <c r="AC54" s="5"/>
      <c r="AD54" s="5"/>
      <c r="AE54" s="5"/>
      <c r="AF54" s="5"/>
      <c r="AG54" s="5"/>
    </row>
    <row r="55" spans="1:33" ht="132.75" customHeight="1">
      <c r="A55" s="108"/>
      <c r="B55" s="42" t="s">
        <v>301</v>
      </c>
      <c r="C55" s="42" t="s">
        <v>302</v>
      </c>
      <c r="D55" s="42" t="s">
        <v>303</v>
      </c>
      <c r="E55" s="27" t="s">
        <v>304</v>
      </c>
      <c r="F55" s="57">
        <v>0</v>
      </c>
      <c r="G55" s="57">
        <v>1</v>
      </c>
      <c r="H55" s="57">
        <v>0</v>
      </c>
      <c r="I55" s="57">
        <f t="shared" si="8"/>
        <v>1</v>
      </c>
      <c r="J55" s="57" t="s">
        <v>305</v>
      </c>
      <c r="K55" s="53"/>
      <c r="L55" s="55"/>
      <c r="M55" s="4"/>
      <c r="N55" s="4"/>
      <c r="O55" s="4"/>
      <c r="P55" s="4"/>
      <c r="Q55" s="4"/>
      <c r="R55" s="4"/>
      <c r="S55" s="4"/>
      <c r="T55" s="4"/>
      <c r="U55" s="4"/>
      <c r="V55" s="4"/>
      <c r="W55" s="8"/>
      <c r="X55" s="4"/>
      <c r="Y55" s="3"/>
      <c r="Z55" s="3"/>
      <c r="AA55" s="5"/>
      <c r="AB55" s="5"/>
      <c r="AC55" s="5"/>
      <c r="AD55" s="5"/>
      <c r="AE55" s="5"/>
      <c r="AF55" s="5"/>
      <c r="AG55" s="5"/>
    </row>
    <row r="56" spans="1:33" ht="118.5" customHeight="1">
      <c r="A56" s="108"/>
      <c r="B56" s="42" t="s">
        <v>307</v>
      </c>
      <c r="C56" s="42" t="s">
        <v>308</v>
      </c>
      <c r="D56" s="42" t="s">
        <v>303</v>
      </c>
      <c r="E56" s="57" t="s">
        <v>304</v>
      </c>
      <c r="F56" s="57">
        <v>0</v>
      </c>
      <c r="G56" s="57">
        <v>0</v>
      </c>
      <c r="H56" s="57">
        <v>0</v>
      </c>
      <c r="I56" s="57">
        <v>0</v>
      </c>
      <c r="J56" s="44"/>
      <c r="K56" s="53"/>
      <c r="L56" s="55"/>
      <c r="M56" s="4"/>
      <c r="N56" s="4"/>
      <c r="O56" s="4"/>
      <c r="P56" s="4"/>
      <c r="Q56" s="4"/>
      <c r="R56" s="4"/>
      <c r="S56" s="4"/>
      <c r="T56" s="4"/>
      <c r="U56" s="4"/>
      <c r="V56" s="4"/>
      <c r="W56" s="8"/>
      <c r="X56" s="4"/>
      <c r="Y56" s="3"/>
      <c r="Z56" s="3"/>
      <c r="AA56" s="5"/>
      <c r="AB56" s="5"/>
      <c r="AC56" s="5"/>
      <c r="AD56" s="5"/>
      <c r="AE56" s="5"/>
      <c r="AF56" s="5"/>
      <c r="AG56" s="5"/>
    </row>
    <row r="57" spans="1:33" ht="90" customHeight="1">
      <c r="A57" s="110"/>
      <c r="B57" s="82" t="s">
        <v>309</v>
      </c>
      <c r="C57" s="37" t="s">
        <v>311</v>
      </c>
      <c r="D57" s="82" t="s">
        <v>312</v>
      </c>
      <c r="E57" s="57">
        <v>3</v>
      </c>
      <c r="F57" s="57">
        <v>1</v>
      </c>
      <c r="G57" s="57">
        <v>2</v>
      </c>
      <c r="H57" s="57">
        <v>1</v>
      </c>
      <c r="I57" s="57">
        <f t="shared" ref="I57:I59" si="9">SUM(F57:H57)</f>
        <v>4</v>
      </c>
      <c r="J57" s="111" t="s">
        <v>313</v>
      </c>
      <c r="K57" s="53"/>
      <c r="L57" s="55"/>
      <c r="M57" s="4"/>
      <c r="N57" s="4"/>
      <c r="O57" s="4"/>
      <c r="P57" s="4"/>
      <c r="Q57" s="4"/>
      <c r="R57" s="4"/>
      <c r="S57" s="4"/>
      <c r="T57" s="4"/>
      <c r="U57" s="4"/>
      <c r="V57" s="4"/>
      <c r="W57" s="8"/>
      <c r="X57" s="4"/>
      <c r="Y57" s="63"/>
      <c r="Z57" s="63"/>
      <c r="AA57" s="64"/>
      <c r="AB57" s="64"/>
      <c r="AC57" s="64"/>
      <c r="AD57" s="64"/>
      <c r="AE57" s="64"/>
      <c r="AF57" s="64"/>
      <c r="AG57" s="64"/>
    </row>
    <row r="58" spans="1:33" ht="211.5" customHeight="1">
      <c r="A58" s="108"/>
      <c r="B58" s="37" t="s">
        <v>314</v>
      </c>
      <c r="C58" s="42" t="s">
        <v>315</v>
      </c>
      <c r="D58" s="42" t="s">
        <v>316</v>
      </c>
      <c r="E58" s="44">
        <v>1</v>
      </c>
      <c r="F58" s="44">
        <v>1</v>
      </c>
      <c r="G58" s="44">
        <v>1</v>
      </c>
      <c r="H58" s="57">
        <v>0</v>
      </c>
      <c r="I58" s="44">
        <f t="shared" si="9"/>
        <v>2</v>
      </c>
      <c r="J58" s="44"/>
      <c r="K58" s="53"/>
      <c r="L58" s="55"/>
      <c r="M58" s="4"/>
      <c r="N58" s="4"/>
      <c r="O58" s="4"/>
      <c r="P58" s="4"/>
      <c r="Q58" s="4"/>
      <c r="R58" s="4"/>
      <c r="S58" s="4"/>
      <c r="T58" s="4"/>
      <c r="U58" s="4"/>
      <c r="V58" s="4"/>
      <c r="W58" s="8"/>
      <c r="X58" s="4"/>
      <c r="Y58" s="3"/>
      <c r="Z58" s="3"/>
      <c r="AA58" s="5"/>
      <c r="AB58" s="5"/>
      <c r="AC58" s="5"/>
      <c r="AD58" s="5"/>
      <c r="AE58" s="5"/>
      <c r="AF58" s="5"/>
      <c r="AG58" s="5"/>
    </row>
    <row r="59" spans="1:33" ht="99" customHeight="1">
      <c r="A59" s="108"/>
      <c r="B59" s="42" t="s">
        <v>317</v>
      </c>
      <c r="C59" s="42" t="s">
        <v>318</v>
      </c>
      <c r="D59" s="42" t="s">
        <v>319</v>
      </c>
      <c r="E59" s="44">
        <v>5</v>
      </c>
      <c r="F59" s="44">
        <v>5</v>
      </c>
      <c r="G59" s="44">
        <v>5</v>
      </c>
      <c r="H59" s="44">
        <v>5</v>
      </c>
      <c r="I59" s="44">
        <f t="shared" si="9"/>
        <v>15</v>
      </c>
      <c r="J59" s="44"/>
      <c r="K59" s="53"/>
      <c r="L59" s="55"/>
      <c r="M59" s="4"/>
      <c r="N59" s="4"/>
      <c r="O59" s="4"/>
      <c r="P59" s="4"/>
      <c r="Q59" s="4"/>
      <c r="R59" s="4"/>
      <c r="S59" s="4"/>
      <c r="T59" s="4"/>
      <c r="U59" s="4"/>
      <c r="V59" s="4"/>
      <c r="W59" s="8"/>
      <c r="X59" s="4"/>
      <c r="Y59" s="3"/>
      <c r="Z59" s="3"/>
      <c r="AA59" s="5"/>
      <c r="AB59" s="5"/>
      <c r="AC59" s="5"/>
      <c r="AD59" s="5"/>
      <c r="AE59" s="5"/>
      <c r="AF59" s="5"/>
      <c r="AG59" s="5"/>
    </row>
    <row r="60" spans="1:33" ht="150" customHeight="1">
      <c r="A60" s="110"/>
      <c r="B60" s="37" t="s">
        <v>320</v>
      </c>
      <c r="C60" s="37" t="s">
        <v>321</v>
      </c>
      <c r="D60" s="37" t="s">
        <v>321</v>
      </c>
      <c r="E60" s="112">
        <v>10</v>
      </c>
      <c r="F60" s="113">
        <v>15</v>
      </c>
      <c r="G60" s="113">
        <v>18</v>
      </c>
      <c r="H60" s="113">
        <v>5</v>
      </c>
      <c r="I60" s="113">
        <v>38</v>
      </c>
      <c r="J60" s="113" t="s">
        <v>322</v>
      </c>
      <c r="K60" s="53"/>
      <c r="L60" s="55"/>
      <c r="M60" s="4"/>
      <c r="N60" s="4"/>
      <c r="O60" s="4"/>
      <c r="P60" s="4"/>
      <c r="Q60" s="4"/>
      <c r="R60" s="4"/>
      <c r="S60" s="4"/>
      <c r="T60" s="4"/>
      <c r="U60" s="4"/>
      <c r="V60" s="4"/>
      <c r="W60" s="8"/>
      <c r="X60" s="4"/>
      <c r="Y60" s="2"/>
      <c r="Z60" s="2"/>
      <c r="AA60" s="2"/>
      <c r="AB60" s="2"/>
      <c r="AC60" s="2"/>
      <c r="AD60" s="2"/>
      <c r="AE60" s="2"/>
      <c r="AF60" s="2"/>
      <c r="AG60" s="2"/>
    </row>
    <row r="61" spans="1:33" ht="113.25" customHeight="1">
      <c r="A61" s="110"/>
      <c r="B61" s="37" t="s">
        <v>323</v>
      </c>
      <c r="C61" s="37" t="s">
        <v>324</v>
      </c>
      <c r="D61" s="37" t="s">
        <v>325</v>
      </c>
      <c r="E61" s="114">
        <v>0</v>
      </c>
      <c r="F61" s="53">
        <v>0</v>
      </c>
      <c r="G61" s="114">
        <v>1</v>
      </c>
      <c r="H61" s="115">
        <v>0</v>
      </c>
      <c r="I61" s="53">
        <f>SUM(F61:H61)</f>
        <v>1</v>
      </c>
      <c r="J61" s="112" t="s">
        <v>326</v>
      </c>
      <c r="K61" s="53" t="s">
        <v>327</v>
      </c>
      <c r="L61" s="55" t="s">
        <v>135</v>
      </c>
      <c r="M61" s="4"/>
      <c r="N61" s="4"/>
      <c r="O61" s="4"/>
      <c r="P61" s="4"/>
      <c r="Q61" s="4"/>
      <c r="R61" s="4"/>
      <c r="S61" s="4"/>
      <c r="T61" s="4"/>
      <c r="U61" s="4"/>
      <c r="V61" s="4"/>
      <c r="W61" s="8"/>
      <c r="X61" s="4"/>
      <c r="Y61" s="2"/>
      <c r="Z61" s="2"/>
      <c r="AA61" s="2"/>
      <c r="AB61" s="2"/>
      <c r="AC61" s="2"/>
      <c r="AD61" s="2"/>
      <c r="AE61" s="2"/>
      <c r="AF61" s="2"/>
      <c r="AG61" s="2"/>
    </row>
    <row r="62" spans="1:33" ht="110.25" customHeight="1">
      <c r="A62" s="108"/>
      <c r="B62" s="42" t="s">
        <v>328</v>
      </c>
      <c r="C62" s="42" t="s">
        <v>329</v>
      </c>
      <c r="D62" s="42" t="s">
        <v>330</v>
      </c>
      <c r="E62" s="53">
        <v>0</v>
      </c>
      <c r="F62" s="53">
        <v>0</v>
      </c>
      <c r="G62" s="53">
        <v>0</v>
      </c>
      <c r="H62" s="53">
        <v>0</v>
      </c>
      <c r="I62" s="53">
        <v>0</v>
      </c>
      <c r="J62" s="53"/>
      <c r="K62" s="53"/>
      <c r="L62" s="55"/>
      <c r="M62" s="4"/>
      <c r="N62" s="4"/>
      <c r="O62" s="4"/>
      <c r="P62" s="4"/>
      <c r="Q62" s="4"/>
      <c r="R62" s="4"/>
      <c r="S62" s="4"/>
      <c r="T62" s="4"/>
      <c r="U62" s="4"/>
      <c r="V62" s="4"/>
      <c r="W62" s="8"/>
      <c r="X62" s="4"/>
      <c r="Y62" s="3"/>
      <c r="Z62" s="3"/>
      <c r="AA62" s="5"/>
      <c r="AB62" s="5"/>
      <c r="AC62" s="5"/>
      <c r="AD62" s="5"/>
      <c r="AE62" s="5"/>
      <c r="AF62" s="5"/>
      <c r="AG62" s="5"/>
    </row>
    <row r="63" spans="1:33" ht="111.75" customHeight="1">
      <c r="A63" s="110"/>
      <c r="B63" s="37" t="s">
        <v>331</v>
      </c>
      <c r="C63" s="37" t="s">
        <v>332</v>
      </c>
      <c r="D63" s="37" t="s">
        <v>333</v>
      </c>
      <c r="E63" s="53">
        <v>0</v>
      </c>
      <c r="F63" s="53">
        <v>0</v>
      </c>
      <c r="G63" s="53">
        <v>1</v>
      </c>
      <c r="H63" s="53">
        <v>1</v>
      </c>
      <c r="I63" s="53">
        <f t="shared" ref="I63:I65" si="10">SUM(F63:H63)</f>
        <v>2</v>
      </c>
      <c r="J63" s="112" t="s">
        <v>334</v>
      </c>
      <c r="K63" s="53" t="s">
        <v>335</v>
      </c>
      <c r="L63" s="55" t="s">
        <v>336</v>
      </c>
      <c r="M63" s="4"/>
      <c r="N63" s="4"/>
      <c r="O63" s="4"/>
      <c r="P63" s="4"/>
      <c r="Q63" s="4"/>
      <c r="R63" s="4"/>
      <c r="S63" s="4"/>
      <c r="T63" s="4"/>
      <c r="U63" s="4"/>
      <c r="V63" s="4"/>
      <c r="W63" s="8"/>
      <c r="X63" s="4"/>
      <c r="Y63" s="2"/>
      <c r="Z63" s="2"/>
      <c r="AA63" s="2"/>
      <c r="AB63" s="2"/>
      <c r="AC63" s="2"/>
      <c r="AD63" s="2"/>
      <c r="AE63" s="2"/>
      <c r="AF63" s="2"/>
      <c r="AG63" s="2"/>
    </row>
    <row r="64" spans="1:33" ht="78.75" customHeight="1">
      <c r="A64" s="108"/>
      <c r="B64" s="42" t="s">
        <v>337</v>
      </c>
      <c r="C64" s="42" t="s">
        <v>338</v>
      </c>
      <c r="D64" s="42" t="s">
        <v>339</v>
      </c>
      <c r="E64" s="116">
        <v>0</v>
      </c>
      <c r="F64" s="117">
        <v>0.5</v>
      </c>
      <c r="G64" s="117">
        <v>0</v>
      </c>
      <c r="H64" s="118">
        <v>0</v>
      </c>
      <c r="I64" s="116">
        <f t="shared" si="10"/>
        <v>0.5</v>
      </c>
      <c r="J64" s="113" t="s">
        <v>341</v>
      </c>
      <c r="K64" s="53"/>
      <c r="L64" s="55"/>
      <c r="M64" s="4"/>
      <c r="N64" s="4"/>
      <c r="O64" s="4"/>
      <c r="P64" s="4"/>
      <c r="Q64" s="4"/>
      <c r="R64" s="4"/>
      <c r="S64" s="4"/>
      <c r="T64" s="4"/>
      <c r="U64" s="4"/>
      <c r="V64" s="4"/>
      <c r="W64" s="8"/>
      <c r="X64" s="4"/>
      <c r="Y64" s="3"/>
      <c r="Z64" s="3"/>
      <c r="AA64" s="5"/>
      <c r="AB64" s="5"/>
      <c r="AC64" s="5"/>
      <c r="AD64" s="5"/>
      <c r="AE64" s="5"/>
      <c r="AF64" s="5"/>
      <c r="AG64" s="5"/>
    </row>
    <row r="65" spans="1:33" ht="96.75" customHeight="1">
      <c r="A65" s="110"/>
      <c r="B65" s="37" t="s">
        <v>342</v>
      </c>
      <c r="C65" s="37" t="s">
        <v>343</v>
      </c>
      <c r="D65" s="37" t="s">
        <v>344</v>
      </c>
      <c r="E65" s="53" t="s">
        <v>173</v>
      </c>
      <c r="F65" s="114">
        <v>0</v>
      </c>
      <c r="G65" s="113">
        <v>1</v>
      </c>
      <c r="H65" s="114">
        <v>0</v>
      </c>
      <c r="I65" s="114">
        <f t="shared" si="10"/>
        <v>1</v>
      </c>
      <c r="J65" s="113" t="s">
        <v>345</v>
      </c>
      <c r="K65" s="53"/>
      <c r="L65" s="55"/>
      <c r="M65" s="4"/>
      <c r="N65" s="4"/>
      <c r="O65" s="4"/>
      <c r="P65" s="4"/>
      <c r="Q65" s="4"/>
      <c r="R65" s="4"/>
      <c r="S65" s="4"/>
      <c r="T65" s="4"/>
      <c r="U65" s="4"/>
      <c r="V65" s="4"/>
      <c r="W65" s="8"/>
      <c r="X65" s="4"/>
      <c r="Y65" s="2"/>
      <c r="Z65" s="2"/>
      <c r="AA65" s="2"/>
      <c r="AB65" s="2"/>
      <c r="AC65" s="2"/>
      <c r="AD65" s="2"/>
      <c r="AE65" s="2"/>
      <c r="AF65" s="2"/>
      <c r="AG65" s="2"/>
    </row>
    <row r="66" spans="1:33" ht="96.75" customHeight="1">
      <c r="A66" s="110"/>
      <c r="B66" s="37" t="s">
        <v>347</v>
      </c>
      <c r="C66" s="37" t="s">
        <v>348</v>
      </c>
      <c r="D66" s="82" t="s">
        <v>349</v>
      </c>
      <c r="E66" s="53">
        <v>0</v>
      </c>
      <c r="F66" s="114">
        <v>0</v>
      </c>
      <c r="G66" s="114">
        <v>0</v>
      </c>
      <c r="H66" s="114">
        <v>0</v>
      </c>
      <c r="I66" s="114">
        <v>0</v>
      </c>
      <c r="J66" s="53"/>
      <c r="K66" s="53"/>
      <c r="L66" s="55"/>
      <c r="M66" s="4"/>
      <c r="N66" s="4"/>
      <c r="O66" s="4"/>
      <c r="P66" s="4"/>
      <c r="Q66" s="4"/>
      <c r="R66" s="4"/>
      <c r="S66" s="4"/>
      <c r="T66" s="4"/>
      <c r="U66" s="4"/>
      <c r="V66" s="4"/>
      <c r="W66" s="8"/>
      <c r="X66" s="4"/>
      <c r="Y66" s="2"/>
      <c r="Z66" s="2"/>
      <c r="AA66" s="2"/>
      <c r="AB66" s="2"/>
      <c r="AC66" s="2"/>
      <c r="AD66" s="2"/>
      <c r="AE66" s="2"/>
      <c r="AF66" s="2"/>
      <c r="AG66" s="2"/>
    </row>
    <row r="67" spans="1:33" ht="63" customHeight="1">
      <c r="A67" s="108"/>
      <c r="B67" s="42" t="s">
        <v>350</v>
      </c>
      <c r="C67" s="42" t="s">
        <v>351</v>
      </c>
      <c r="D67" s="42" t="s">
        <v>352</v>
      </c>
      <c r="E67" s="53">
        <v>1</v>
      </c>
      <c r="F67" s="53">
        <v>2</v>
      </c>
      <c r="G67" s="53">
        <v>2</v>
      </c>
      <c r="H67" s="53">
        <v>2</v>
      </c>
      <c r="I67" s="53">
        <f>SUM(F67:H67)</f>
        <v>6</v>
      </c>
      <c r="J67" s="53"/>
      <c r="K67" s="53"/>
      <c r="L67" s="55"/>
      <c r="M67" s="4"/>
      <c r="N67" s="4"/>
      <c r="O67" s="4"/>
      <c r="P67" s="4"/>
      <c r="Q67" s="4"/>
      <c r="R67" s="4"/>
      <c r="S67" s="4"/>
      <c r="T67" s="4"/>
      <c r="U67" s="4"/>
      <c r="V67" s="4"/>
      <c r="W67" s="8"/>
      <c r="X67" s="4"/>
      <c r="Y67" s="3"/>
      <c r="Z67" s="3"/>
      <c r="AA67" s="5"/>
      <c r="AB67" s="5"/>
      <c r="AC67" s="5"/>
      <c r="AD67" s="5"/>
      <c r="AE67" s="5"/>
      <c r="AF67" s="5"/>
      <c r="AG67" s="5"/>
    </row>
    <row r="68" spans="1:33" ht="94.5" customHeight="1">
      <c r="A68" s="108"/>
      <c r="B68" s="42" t="s">
        <v>353</v>
      </c>
      <c r="C68" s="42" t="s">
        <v>354</v>
      </c>
      <c r="D68" s="42" t="s">
        <v>355</v>
      </c>
      <c r="E68" s="53">
        <v>14</v>
      </c>
      <c r="F68" s="53">
        <v>14</v>
      </c>
      <c r="G68" s="53">
        <v>15</v>
      </c>
      <c r="H68" s="53">
        <v>16</v>
      </c>
      <c r="I68" s="53">
        <f>AVERAGE(F68:H68)</f>
        <v>15</v>
      </c>
      <c r="J68" s="53"/>
      <c r="K68" s="53"/>
      <c r="L68" s="55"/>
      <c r="M68" s="4"/>
      <c r="N68" s="4"/>
      <c r="O68" s="4"/>
      <c r="P68" s="4"/>
      <c r="Q68" s="4"/>
      <c r="R68" s="4"/>
      <c r="S68" s="4"/>
      <c r="T68" s="4"/>
      <c r="U68" s="4"/>
      <c r="V68" s="4"/>
      <c r="W68" s="8"/>
      <c r="X68" s="4"/>
      <c r="Y68" s="3"/>
      <c r="Z68" s="3"/>
      <c r="AA68" s="5"/>
      <c r="AB68" s="5"/>
      <c r="AC68" s="5"/>
      <c r="AD68" s="5"/>
      <c r="AE68" s="5"/>
      <c r="AF68" s="5"/>
      <c r="AG68" s="5"/>
    </row>
    <row r="69" spans="1:33" ht="95.25" hidden="1" customHeight="1">
      <c r="A69" s="108"/>
      <c r="B69" s="42" t="s">
        <v>353</v>
      </c>
      <c r="C69" s="42" t="s">
        <v>354</v>
      </c>
      <c r="D69" s="42" t="s">
        <v>355</v>
      </c>
      <c r="E69" s="53"/>
      <c r="F69" s="53"/>
      <c r="G69" s="53"/>
      <c r="H69" s="53"/>
      <c r="I69" s="53"/>
      <c r="J69" s="53"/>
      <c r="K69" s="53"/>
      <c r="L69" s="55"/>
      <c r="M69" s="4"/>
      <c r="N69" s="4"/>
      <c r="O69" s="4"/>
      <c r="P69" s="4"/>
      <c r="Q69" s="4"/>
      <c r="R69" s="4"/>
      <c r="S69" s="4"/>
      <c r="T69" s="4"/>
      <c r="U69" s="4"/>
      <c r="V69" s="4"/>
      <c r="W69" s="8"/>
      <c r="X69" s="4"/>
      <c r="Y69" s="3"/>
      <c r="Z69" s="3"/>
      <c r="AA69" s="5"/>
      <c r="AB69" s="5"/>
      <c r="AC69" s="5"/>
      <c r="AD69" s="5"/>
      <c r="AE69" s="5"/>
      <c r="AF69" s="5"/>
      <c r="AG69" s="5"/>
    </row>
    <row r="70" spans="1:33" ht="99" customHeight="1">
      <c r="A70" s="107" t="s">
        <v>356</v>
      </c>
      <c r="B70" s="119" t="s">
        <v>357</v>
      </c>
      <c r="C70" s="119" t="s">
        <v>358</v>
      </c>
      <c r="D70" s="119" t="s">
        <v>359</v>
      </c>
      <c r="E70" s="28">
        <v>0</v>
      </c>
      <c r="F70" s="28">
        <v>1</v>
      </c>
      <c r="G70" s="28">
        <v>3</v>
      </c>
      <c r="H70" s="28">
        <v>0</v>
      </c>
      <c r="I70" s="28">
        <v>4</v>
      </c>
      <c r="J70" s="28" t="s">
        <v>360</v>
      </c>
      <c r="K70" s="28" t="s">
        <v>361</v>
      </c>
      <c r="L70" s="74" t="s">
        <v>223</v>
      </c>
      <c r="M70" s="4"/>
      <c r="N70" s="4"/>
      <c r="O70" s="4"/>
      <c r="P70" s="4"/>
      <c r="Q70" s="4"/>
      <c r="R70" s="4"/>
      <c r="S70" s="4"/>
      <c r="T70" s="4"/>
      <c r="U70" s="4"/>
      <c r="V70" s="4"/>
      <c r="W70" s="8"/>
      <c r="X70" s="4"/>
      <c r="Y70" s="3"/>
      <c r="Z70" s="3"/>
      <c r="AA70" s="5"/>
      <c r="AB70" s="5"/>
      <c r="AC70" s="5"/>
      <c r="AD70" s="5"/>
      <c r="AE70" s="5"/>
      <c r="AF70" s="5"/>
      <c r="AG70" s="5"/>
    </row>
    <row r="71" spans="1:33" ht="15.75" customHeight="1">
      <c r="A71" s="108"/>
      <c r="B71" s="65"/>
      <c r="C71" s="65"/>
      <c r="D71" s="65"/>
      <c r="E71" s="53"/>
      <c r="F71" s="53"/>
      <c r="G71" s="53"/>
      <c r="H71" s="53"/>
      <c r="I71" s="53"/>
      <c r="J71" s="53"/>
      <c r="K71" s="53"/>
      <c r="L71" s="55"/>
      <c r="M71" s="4"/>
      <c r="N71" s="4"/>
      <c r="O71" s="4"/>
      <c r="P71" s="4"/>
      <c r="Q71" s="4"/>
      <c r="R71" s="4"/>
      <c r="S71" s="4"/>
      <c r="T71" s="4"/>
      <c r="U71" s="4"/>
      <c r="V71" s="4"/>
      <c r="W71" s="8"/>
      <c r="X71" s="4"/>
      <c r="Y71" s="3"/>
      <c r="Z71" s="3"/>
      <c r="AA71" s="5"/>
      <c r="AB71" s="5"/>
      <c r="AC71" s="5"/>
      <c r="AD71" s="5"/>
      <c r="AE71" s="5"/>
      <c r="AF71" s="5"/>
      <c r="AG71" s="5"/>
    </row>
    <row r="72" spans="1:33" ht="50.25" customHeight="1">
      <c r="A72" s="120"/>
      <c r="B72" s="85"/>
      <c r="C72" s="85"/>
      <c r="D72" s="85"/>
      <c r="E72" s="121"/>
      <c r="F72" s="121"/>
      <c r="G72" s="121"/>
      <c r="H72" s="121"/>
      <c r="I72" s="121"/>
      <c r="J72" s="121"/>
      <c r="K72" s="121"/>
      <c r="L72" s="122"/>
      <c r="M72" s="4"/>
      <c r="N72" s="4"/>
      <c r="O72" s="4"/>
      <c r="P72" s="4"/>
      <c r="Q72" s="4"/>
      <c r="R72" s="4"/>
      <c r="S72" s="4"/>
      <c r="T72" s="4"/>
      <c r="U72" s="4"/>
      <c r="V72" s="4"/>
      <c r="W72" s="8"/>
      <c r="X72" s="4"/>
      <c r="Y72" s="3"/>
      <c r="Z72" s="3"/>
      <c r="AA72" s="5"/>
      <c r="AB72" s="5"/>
      <c r="AC72" s="5"/>
      <c r="AD72" s="5"/>
      <c r="AE72" s="5"/>
      <c r="AF72" s="5"/>
      <c r="AG72" s="5"/>
    </row>
    <row r="73" spans="1:33" ht="156" customHeight="1">
      <c r="A73" s="107" t="s">
        <v>362</v>
      </c>
      <c r="B73" s="65" t="s">
        <v>363</v>
      </c>
      <c r="C73" s="65" t="s">
        <v>363</v>
      </c>
      <c r="D73" s="65" t="s">
        <v>363</v>
      </c>
      <c r="E73" s="28" t="s">
        <v>364</v>
      </c>
      <c r="F73" s="28"/>
      <c r="G73" s="28"/>
      <c r="H73" s="28"/>
      <c r="I73" s="28"/>
      <c r="J73" s="53" t="s">
        <v>365</v>
      </c>
      <c r="K73" s="28" t="s">
        <v>366</v>
      </c>
      <c r="L73" s="55" t="s">
        <v>223</v>
      </c>
      <c r="M73" s="4"/>
      <c r="N73" s="4"/>
      <c r="O73" s="4"/>
      <c r="P73" s="4"/>
      <c r="Q73" s="4"/>
      <c r="R73" s="4"/>
      <c r="S73" s="4"/>
      <c r="T73" s="4"/>
      <c r="U73" s="4"/>
      <c r="V73" s="4"/>
      <c r="W73" s="8"/>
      <c r="X73" s="4"/>
      <c r="Y73" s="3"/>
      <c r="Z73" s="3"/>
      <c r="AA73" s="5"/>
      <c r="AB73" s="5"/>
      <c r="AC73" s="5"/>
      <c r="AD73" s="5"/>
      <c r="AE73" s="5"/>
      <c r="AF73" s="5"/>
      <c r="AG73" s="5"/>
    </row>
    <row r="74" spans="1:33" ht="84.75" customHeight="1">
      <c r="A74" s="108"/>
      <c r="B74" s="82" t="s">
        <v>367</v>
      </c>
      <c r="C74" s="82" t="s">
        <v>368</v>
      </c>
      <c r="D74" s="82" t="s">
        <v>369</v>
      </c>
      <c r="E74" s="53">
        <v>0</v>
      </c>
      <c r="F74" s="53">
        <v>5</v>
      </c>
      <c r="G74" s="53">
        <v>5</v>
      </c>
      <c r="H74" s="53">
        <v>10</v>
      </c>
      <c r="I74" s="53">
        <v>20</v>
      </c>
      <c r="J74" s="53" t="s">
        <v>370</v>
      </c>
      <c r="K74" s="53" t="s">
        <v>371</v>
      </c>
      <c r="L74" s="55" t="s">
        <v>372</v>
      </c>
      <c r="M74" s="4"/>
      <c r="N74" s="4"/>
      <c r="O74" s="4"/>
      <c r="P74" s="4"/>
      <c r="Q74" s="4"/>
      <c r="R74" s="4"/>
      <c r="S74" s="4"/>
      <c r="T74" s="4"/>
      <c r="U74" s="4"/>
      <c r="V74" s="4"/>
      <c r="W74" s="8"/>
      <c r="X74" s="4"/>
      <c r="Y74" s="3"/>
      <c r="Z74" s="3"/>
      <c r="AA74" s="5"/>
      <c r="AB74" s="5"/>
      <c r="AC74" s="5"/>
      <c r="AD74" s="5"/>
      <c r="AE74" s="5"/>
      <c r="AF74" s="5"/>
      <c r="AG74" s="5"/>
    </row>
    <row r="75" spans="1:33" ht="317.25" customHeight="1">
      <c r="A75" s="120"/>
      <c r="B75" s="85"/>
      <c r="C75" s="85"/>
      <c r="D75" s="85"/>
      <c r="E75" s="121"/>
      <c r="F75" s="121"/>
      <c r="G75" s="121"/>
      <c r="H75" s="121"/>
      <c r="I75" s="121"/>
      <c r="J75" s="53"/>
      <c r="K75" s="121"/>
      <c r="L75" s="122"/>
      <c r="M75" s="4"/>
      <c r="N75" s="4"/>
      <c r="O75" s="4"/>
      <c r="P75" s="4"/>
      <c r="Q75" s="4"/>
      <c r="R75" s="4"/>
      <c r="S75" s="4"/>
      <c r="T75" s="4"/>
      <c r="U75" s="4"/>
      <c r="V75" s="4"/>
      <c r="W75" s="8"/>
      <c r="X75" s="4"/>
      <c r="Y75" s="3"/>
      <c r="Z75" s="3"/>
      <c r="AA75" s="5"/>
      <c r="AB75" s="5"/>
      <c r="AC75" s="5"/>
      <c r="AD75" s="5"/>
      <c r="AE75" s="5"/>
      <c r="AF75" s="5"/>
      <c r="AG75" s="5"/>
    </row>
    <row r="76" spans="1:33">
      <c r="A76" s="4"/>
      <c r="B76" s="4"/>
      <c r="C76" s="4"/>
      <c r="D76" s="4"/>
      <c r="E76" s="4"/>
      <c r="F76" s="4"/>
      <c r="G76" s="4"/>
      <c r="H76" s="4"/>
      <c r="I76" s="4"/>
      <c r="J76" s="4"/>
      <c r="K76" s="4"/>
      <c r="L76" s="4"/>
      <c r="M76" s="4"/>
      <c r="N76" s="4"/>
      <c r="O76" s="4"/>
      <c r="P76" s="4"/>
      <c r="Q76" s="4"/>
      <c r="R76" s="4"/>
      <c r="S76" s="4"/>
      <c r="T76" s="4"/>
      <c r="U76" s="4"/>
      <c r="V76" s="4"/>
      <c r="W76" s="8"/>
      <c r="X76" s="4"/>
      <c r="Y76" s="3"/>
      <c r="Z76" s="3"/>
      <c r="AA76" s="5"/>
      <c r="AB76" s="5"/>
      <c r="AC76" s="5"/>
      <c r="AD76" s="5"/>
      <c r="AE76" s="5"/>
      <c r="AF76" s="5"/>
      <c r="AG76" s="5"/>
    </row>
    <row r="77" spans="1:33">
      <c r="A77" s="3"/>
      <c r="B77" s="3"/>
      <c r="C77" s="3"/>
      <c r="D77" s="3"/>
      <c r="E77" s="3"/>
      <c r="F77" s="3"/>
      <c r="G77" s="3"/>
      <c r="H77" s="3"/>
      <c r="I77" s="3"/>
      <c r="J77" s="3"/>
      <c r="K77" s="3"/>
      <c r="L77" s="3"/>
      <c r="M77" s="3"/>
      <c r="N77" s="3"/>
      <c r="O77" s="3"/>
      <c r="P77" s="3"/>
      <c r="Q77" s="3"/>
      <c r="R77" s="3"/>
      <c r="S77" s="3"/>
      <c r="T77" s="3"/>
      <c r="U77" s="3"/>
      <c r="V77" s="3"/>
      <c r="W77" s="3"/>
      <c r="X77" s="3"/>
      <c r="Y77" s="3"/>
      <c r="Z77" s="3"/>
      <c r="AA77" s="5"/>
      <c r="AB77" s="5"/>
      <c r="AC77" s="5"/>
      <c r="AD77" s="5"/>
      <c r="AE77" s="5"/>
      <c r="AF77" s="5"/>
      <c r="AG77" s="5"/>
    </row>
    <row r="78" spans="1:33">
      <c r="A78" s="3"/>
      <c r="B78" s="3"/>
      <c r="C78" s="3"/>
      <c r="D78" s="3"/>
      <c r="E78" s="3"/>
      <c r="F78" s="3"/>
      <c r="G78" s="3"/>
      <c r="H78" s="3"/>
      <c r="I78" s="3"/>
      <c r="J78" s="3"/>
      <c r="K78" s="3"/>
      <c r="L78" s="3"/>
      <c r="M78" s="3"/>
      <c r="N78" s="3"/>
      <c r="O78" s="3"/>
      <c r="P78" s="3"/>
      <c r="Q78" s="3"/>
      <c r="R78" s="3"/>
      <c r="S78" s="3"/>
      <c r="T78" s="3"/>
      <c r="U78" s="3"/>
      <c r="V78" s="3"/>
      <c r="W78" s="3"/>
      <c r="X78" s="3"/>
      <c r="Y78" s="3"/>
      <c r="Z78" s="3"/>
      <c r="AA78" s="5"/>
      <c r="AB78" s="5"/>
      <c r="AC78" s="5"/>
      <c r="AD78" s="5"/>
      <c r="AE78" s="5"/>
      <c r="AF78" s="5"/>
      <c r="AG78" s="5"/>
    </row>
    <row r="79" spans="1:33">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row>
    <row r="80" spans="1:33">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row>
    <row r="81" spans="1:33">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row>
    <row r="82" spans="1:33">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row>
    <row r="83" spans="1:33">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row>
    <row r="84" spans="1:33">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row>
    <row r="85" spans="1:33">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row>
    <row r="86" spans="1:33">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row>
    <row r="87" spans="1:33">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row>
    <row r="88" spans="1:33">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row>
    <row r="89" spans="1:33">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row>
    <row r="90" spans="1:33">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row>
    <row r="91" spans="1:33">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row>
    <row r="92" spans="1:33">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row>
    <row r="93" spans="1:33">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row>
    <row r="94" spans="1:33">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row>
    <row r="95" spans="1:33">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row>
    <row r="96" spans="1:33">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row>
    <row r="97" spans="1:33">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row>
    <row r="98" spans="1:33">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row>
    <row r="99" spans="1:33">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row>
    <row r="100" spans="1:3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row>
    <row r="101" spans="1:3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row>
    <row r="102" spans="1:3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row>
    <row r="103" spans="1:3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row>
    <row r="104" spans="1:3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row>
    <row r="105" spans="1:3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row>
    <row r="106" spans="1:3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row>
    <row r="107" spans="1:3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row>
    <row r="108" spans="1:3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row>
    <row r="109" spans="1:3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row>
    <row r="110" spans="1:3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row>
    <row r="111" spans="1:3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row>
    <row r="112" spans="1:3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row>
    <row r="113" spans="1:3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row>
    <row r="114" spans="1:3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row>
    <row r="115" spans="1:3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row>
    <row r="116" spans="1:3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row>
    <row r="117" spans="1:3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row>
    <row r="118" spans="1:3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row>
    <row r="119" spans="1:3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row>
    <row r="120" spans="1:3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row>
    <row r="121" spans="1:3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row>
    <row r="122" spans="1:3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row>
    <row r="123" spans="1:3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row>
    <row r="124" spans="1:3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row>
    <row r="125" spans="1:3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row>
    <row r="126" spans="1:3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row>
    <row r="127" spans="1:3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row>
    <row r="128" spans="1:3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row>
    <row r="129" spans="1:3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row>
    <row r="130" spans="1:3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row>
    <row r="131" spans="1:3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row>
    <row r="132" spans="1:3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row>
    <row r="133" spans="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row>
    <row r="134" spans="1:3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row>
    <row r="135" spans="1:3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row>
    <row r="136" spans="1:3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row>
    <row r="137" spans="1:3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row>
    <row r="138" spans="1:3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row>
    <row r="139" spans="1:3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row>
    <row r="140" spans="1:3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row>
    <row r="141" spans="1:3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row>
    <row r="142" spans="1:3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row>
    <row r="143" spans="1:3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row>
    <row r="144" spans="1:3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row>
    <row r="145" spans="1:3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row>
    <row r="146" spans="1:3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row>
    <row r="147" spans="1:3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row>
    <row r="148" spans="1:3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row>
    <row r="149" spans="1:3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row>
    <row r="150" spans="1:3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row>
    <row r="151" spans="1:3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row>
    <row r="152" spans="1:3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row>
    <row r="153" spans="1:3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row>
    <row r="154" spans="1:3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row>
    <row r="155" spans="1:3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row>
    <row r="156" spans="1:3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row>
    <row r="157" spans="1:3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row>
    <row r="158" spans="1:3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row>
    <row r="159" spans="1:3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row>
    <row r="160" spans="1:3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row>
    <row r="161" spans="1:3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row>
    <row r="162" spans="1:3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row>
    <row r="163" spans="1:3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row>
    <row r="164" spans="1:3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row>
    <row r="165" spans="1:3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row>
    <row r="166" spans="1:3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row>
    <row r="167" spans="1:3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row>
    <row r="168" spans="1:3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row>
    <row r="169" spans="1:3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row>
    <row r="170" spans="1:3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row>
    <row r="171" spans="1:3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row>
    <row r="172" spans="1:3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row>
    <row r="173" spans="1:3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row>
    <row r="174" spans="1:3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row>
    <row r="175" spans="1:3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row>
    <row r="176" spans="1:3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row>
    <row r="177" spans="1:3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row>
    <row r="178" spans="1:3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row>
    <row r="179" spans="1:3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row>
    <row r="180" spans="1:3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row>
    <row r="181" spans="1:3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row>
    <row r="182" spans="1:3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row>
    <row r="183" spans="1:3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row>
    <row r="184" spans="1:3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row>
    <row r="185" spans="1:3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row>
    <row r="186" spans="1:3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row>
    <row r="187" spans="1:3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row>
    <row r="188" spans="1:3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row>
    <row r="189" spans="1:3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row>
    <row r="190" spans="1:3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row>
    <row r="191" spans="1:3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row>
    <row r="192" spans="1:3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row>
    <row r="193" spans="1:3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row>
    <row r="194" spans="1:3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row>
    <row r="195" spans="1:3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row>
    <row r="196" spans="1:3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row>
    <row r="197" spans="1:3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row>
    <row r="198" spans="1:3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row>
    <row r="199" spans="1:3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row>
    <row r="200" spans="1:3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row>
    <row r="201" spans="1:3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row>
    <row r="202" spans="1:3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row>
    <row r="203" spans="1:3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row>
    <row r="204" spans="1:3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row>
    <row r="205" spans="1:3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row>
    <row r="206" spans="1:3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row>
    <row r="207" spans="1:3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row>
    <row r="208" spans="1:3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row>
    <row r="209" spans="1:3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row>
    <row r="210" spans="1:3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row>
    <row r="211" spans="1:3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row>
    <row r="212" spans="1:3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row>
    <row r="213" spans="1:3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row>
    <row r="214" spans="1:3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row>
    <row r="215" spans="1:3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row>
    <row r="216" spans="1:3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row>
    <row r="217" spans="1:3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row>
    <row r="218" spans="1:3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row>
    <row r="219" spans="1:3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row>
    <row r="220" spans="1:3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row>
    <row r="221" spans="1:3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row>
    <row r="222" spans="1:3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row>
    <row r="223" spans="1:3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row>
    <row r="224" spans="1:3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row>
    <row r="225" spans="1:3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row>
    <row r="226" spans="1:3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row>
    <row r="227" spans="1:3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row>
    <row r="228" spans="1:3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row>
    <row r="229" spans="1:3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row>
    <row r="230" spans="1:3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row>
    <row r="231" spans="1:3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row>
    <row r="232" spans="1:3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row>
    <row r="233" spans="1: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row>
    <row r="234" spans="1:3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row>
    <row r="235" spans="1:3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row>
    <row r="236" spans="1:3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row>
    <row r="237" spans="1:3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row>
    <row r="238" spans="1:3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row>
    <row r="239" spans="1:3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row>
    <row r="240" spans="1:3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row>
    <row r="241" spans="1:3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row>
    <row r="242" spans="1:3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row>
    <row r="243" spans="1:3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row>
    <row r="244" spans="1:3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row>
    <row r="245" spans="1:3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row>
    <row r="246" spans="1:3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row>
    <row r="247" spans="1:3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row>
    <row r="248" spans="1:3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row>
    <row r="249" spans="1:3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row>
    <row r="250" spans="1:3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row>
    <row r="251" spans="1:3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row>
    <row r="252" spans="1:3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row>
    <row r="253" spans="1:3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row>
    <row r="254" spans="1:3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row>
    <row r="255" spans="1:3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row>
    <row r="256" spans="1:3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row>
    <row r="257" spans="1:3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row>
    <row r="258" spans="1:3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row>
    <row r="259" spans="1:3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row>
    <row r="260" spans="1:3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row>
    <row r="261" spans="1:3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row>
    <row r="262" spans="1:3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row>
    <row r="263" spans="1:3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row>
    <row r="264" spans="1:3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row>
    <row r="265" spans="1:3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row>
    <row r="266" spans="1:3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row>
    <row r="267" spans="1:3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row>
    <row r="268" spans="1:3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row>
    <row r="269" spans="1:3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row>
    <row r="270" spans="1:3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row>
    <row r="271" spans="1:3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row>
    <row r="272" spans="1:3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row>
    <row r="273" spans="1:3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row>
    <row r="274" spans="1:3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row>
    <row r="275" spans="1:3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row>
    <row r="276" spans="1:3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row>
    <row r="277" spans="1:3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row>
    <row r="278" spans="1:3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row>
    <row r="279" spans="1:3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row>
    <row r="280" spans="1:3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row>
    <row r="281" spans="1:3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row>
    <row r="282" spans="1:3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row>
    <row r="283" spans="1:3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row>
    <row r="284" spans="1:3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row>
    <row r="285" spans="1:3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row>
    <row r="286" spans="1:3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row>
    <row r="287" spans="1:33">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row>
    <row r="288" spans="1:33">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row>
    <row r="289" spans="1:33">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row>
    <row r="290" spans="1:33">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row>
    <row r="291" spans="1:33">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row>
    <row r="292" spans="1:33">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row>
    <row r="293" spans="1:3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row>
    <row r="294" spans="1:33">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row>
    <row r="295" spans="1:33">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row>
    <row r="296" spans="1:33">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row>
    <row r="297" spans="1:33">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row>
    <row r="298" spans="1:33">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row>
    <row r="299" spans="1:33">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row>
    <row r="300" spans="1:33">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row>
    <row r="301" spans="1:3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row>
    <row r="302" spans="1:3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row>
    <row r="303" spans="1:3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row>
    <row r="304" spans="1:3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row>
    <row r="305" spans="1:3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row>
    <row r="306" spans="1:3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row>
    <row r="307" spans="1:3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row>
    <row r="308" spans="1:3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row>
    <row r="309" spans="1:3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row>
    <row r="310" spans="1:3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row>
    <row r="311" spans="1:3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row>
    <row r="312" spans="1:3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row>
    <row r="313" spans="1:3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row>
    <row r="314" spans="1:3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row>
    <row r="315" spans="1:3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row>
    <row r="316" spans="1:3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row>
    <row r="317" spans="1:3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row>
    <row r="318" spans="1:3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row>
    <row r="319" spans="1:3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row>
    <row r="320" spans="1:3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row>
    <row r="321" spans="1:3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row>
    <row r="322" spans="1:3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row>
    <row r="323" spans="1:3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row>
    <row r="324" spans="1:3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row>
    <row r="325" spans="1:3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row>
    <row r="326" spans="1:3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row>
    <row r="327" spans="1:3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row>
    <row r="328" spans="1:3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row>
    <row r="329" spans="1:3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row>
    <row r="330" spans="1:3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row>
    <row r="331" spans="1:3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row>
    <row r="332" spans="1:3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row>
    <row r="333" spans="1: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row>
    <row r="334" spans="1:33">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row>
    <row r="335" spans="1:33">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row>
    <row r="336" spans="1:3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row>
    <row r="337" spans="1:3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row>
    <row r="338" spans="1:3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row>
    <row r="339" spans="1:3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row>
    <row r="340" spans="1:3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row>
    <row r="341" spans="1:3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row>
    <row r="342" spans="1:3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row>
    <row r="343" spans="1:3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row>
    <row r="344" spans="1:3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row>
    <row r="345" spans="1:3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row>
    <row r="346" spans="1:3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row>
    <row r="347" spans="1:33">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row>
    <row r="348" spans="1:3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row>
    <row r="349" spans="1:3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row>
    <row r="350" spans="1:3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row>
    <row r="351" spans="1:3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row>
    <row r="352" spans="1:3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row>
    <row r="353" spans="1:3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row>
    <row r="354" spans="1:3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row>
    <row r="355" spans="1:3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row>
    <row r="356" spans="1:3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row>
    <row r="357" spans="1:3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row>
    <row r="358" spans="1:3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row>
    <row r="359" spans="1:3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row>
    <row r="360" spans="1:3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row>
    <row r="361" spans="1:3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row>
    <row r="362" spans="1:3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row>
    <row r="363" spans="1:3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row>
    <row r="364" spans="1:3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row>
    <row r="365" spans="1:3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row>
    <row r="366" spans="1:3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row>
    <row r="367" spans="1:3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row>
    <row r="368" spans="1:3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row>
    <row r="369" spans="1:3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row>
    <row r="370" spans="1:3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row>
    <row r="371" spans="1:3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row>
    <row r="372" spans="1:3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row>
    <row r="373" spans="1:3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row>
    <row r="374" spans="1:3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row>
    <row r="375" spans="1:3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row>
    <row r="376" spans="1:3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row>
    <row r="377" spans="1:3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row>
    <row r="378" spans="1:3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row>
    <row r="379" spans="1:3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row>
    <row r="380" spans="1:3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row>
    <row r="381" spans="1:3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row>
    <row r="382" spans="1:3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row>
    <row r="383" spans="1:3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row>
    <row r="384" spans="1:3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row>
    <row r="385" spans="1:3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row>
    <row r="386" spans="1:3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row>
    <row r="387" spans="1:3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row>
    <row r="388" spans="1:3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row>
    <row r="389" spans="1:3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row>
    <row r="390" spans="1:3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row>
    <row r="391" spans="1:3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row>
    <row r="392" spans="1:3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row>
    <row r="393" spans="1:3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row>
    <row r="394" spans="1:3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row>
    <row r="395" spans="1:3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row>
    <row r="396" spans="1:3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row>
    <row r="397" spans="1:3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row>
    <row r="398" spans="1:3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row>
    <row r="399" spans="1:3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row>
    <row r="400" spans="1:3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row>
    <row r="401" spans="1:3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row>
    <row r="402" spans="1:3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row>
    <row r="403" spans="1:3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row>
    <row r="404" spans="1:3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row>
    <row r="405" spans="1:3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row>
    <row r="406" spans="1:3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row>
    <row r="407" spans="1:3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row>
    <row r="408" spans="1:3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row>
    <row r="409" spans="1:3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row>
    <row r="410" spans="1:3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row>
    <row r="411" spans="1:3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row>
    <row r="412" spans="1:3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row>
    <row r="413" spans="1:3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row>
    <row r="414" spans="1:3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row>
    <row r="415" spans="1:3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row>
    <row r="416" spans="1:3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row>
    <row r="417" spans="1:3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row>
    <row r="418" spans="1:3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row>
    <row r="419" spans="1:3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row>
    <row r="420" spans="1:3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row>
    <row r="421" spans="1:3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row>
    <row r="422" spans="1:3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row>
    <row r="423" spans="1:3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row>
    <row r="424" spans="1:3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row>
    <row r="425" spans="1:3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row>
    <row r="426" spans="1:3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row>
    <row r="427" spans="1:3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row>
    <row r="428" spans="1:3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row>
    <row r="429" spans="1:3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row>
    <row r="430" spans="1:3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row>
    <row r="431" spans="1:3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row>
    <row r="432" spans="1:3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row>
    <row r="433" spans="1: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row>
    <row r="434" spans="1:3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row>
    <row r="435" spans="1:3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row>
    <row r="436" spans="1:3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row>
    <row r="437" spans="1:3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row>
    <row r="438" spans="1:3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row>
    <row r="439" spans="1:3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row>
    <row r="440" spans="1:3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row>
    <row r="441" spans="1:3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row>
    <row r="442" spans="1:3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row>
    <row r="443" spans="1:3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row>
    <row r="444" spans="1:3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row>
    <row r="445" spans="1:3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row>
    <row r="446" spans="1:3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row>
    <row r="447" spans="1:3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row>
    <row r="448" spans="1:3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row>
    <row r="449" spans="1:3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row>
    <row r="450" spans="1:3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row>
    <row r="451" spans="1:3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row>
    <row r="452" spans="1:3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row>
    <row r="453" spans="1:3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row>
    <row r="454" spans="1:3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row>
    <row r="455" spans="1:3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row>
    <row r="456" spans="1:3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row>
    <row r="457" spans="1:3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row>
    <row r="458" spans="1:3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row>
    <row r="459" spans="1:3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row>
    <row r="460" spans="1:3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row>
    <row r="461" spans="1:3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row>
    <row r="462" spans="1:3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row>
    <row r="463" spans="1:3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row>
    <row r="464" spans="1:3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row>
    <row r="465" spans="1:3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row>
    <row r="466" spans="1:3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row>
    <row r="467" spans="1:3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row>
    <row r="468" spans="1:3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row>
    <row r="469" spans="1:3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row>
    <row r="470" spans="1:3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row>
    <row r="471" spans="1:3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row>
    <row r="472" spans="1:3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row>
    <row r="473" spans="1:3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row>
    <row r="474" spans="1:3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row>
    <row r="475" spans="1:3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row>
    <row r="476" spans="1:3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row>
    <row r="477" spans="1:3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row>
    <row r="478" spans="1:3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row>
    <row r="479" spans="1:3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row>
    <row r="480" spans="1:3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row>
    <row r="481" spans="1:3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row>
    <row r="482" spans="1:3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row>
    <row r="483" spans="1:3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row>
    <row r="484" spans="1:3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row>
    <row r="485" spans="1:3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row>
    <row r="486" spans="1:3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row>
    <row r="487" spans="1:3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row>
    <row r="488" spans="1:3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row>
    <row r="489" spans="1:3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row>
    <row r="490" spans="1:3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row>
    <row r="491" spans="1:3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row>
    <row r="492" spans="1:3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row>
    <row r="493" spans="1:3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row>
    <row r="494" spans="1:3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row>
    <row r="495" spans="1:3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row>
    <row r="496" spans="1:3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row>
    <row r="497" spans="1:3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row>
    <row r="498" spans="1:3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row>
    <row r="499" spans="1:3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row>
    <row r="500" spans="1:3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row>
    <row r="501" spans="1:3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row>
    <row r="502" spans="1:3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row>
    <row r="503" spans="1:3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row>
    <row r="504" spans="1:3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row>
    <row r="505" spans="1:3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row>
    <row r="506" spans="1:3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row>
    <row r="507" spans="1:3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row>
    <row r="508" spans="1:3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row>
    <row r="509" spans="1:3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row>
    <row r="510" spans="1:3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row>
    <row r="511" spans="1:3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row>
    <row r="512" spans="1:3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row>
    <row r="513" spans="1:3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row>
    <row r="514" spans="1:3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row>
    <row r="515" spans="1:3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row>
    <row r="516" spans="1:3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row>
    <row r="517" spans="1:3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row>
    <row r="518" spans="1:3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row>
    <row r="519" spans="1:3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row>
    <row r="520" spans="1:3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row>
    <row r="521" spans="1:3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row>
    <row r="522" spans="1:3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row>
    <row r="523" spans="1:3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row>
    <row r="524" spans="1:3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row>
    <row r="525" spans="1:3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row>
    <row r="526" spans="1:3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row>
    <row r="527" spans="1:3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row>
    <row r="528" spans="1:3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row>
    <row r="529" spans="1:3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row>
    <row r="530" spans="1:3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row>
    <row r="531" spans="1:3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row>
    <row r="532" spans="1:3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row>
    <row r="533" spans="1: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row>
    <row r="534" spans="1:3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row>
    <row r="535" spans="1:3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row>
    <row r="536" spans="1:3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row>
    <row r="537" spans="1:3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row>
    <row r="538" spans="1:3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row>
    <row r="539" spans="1:3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row>
    <row r="540" spans="1:3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row>
    <row r="541" spans="1:3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row>
    <row r="542" spans="1:3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row>
    <row r="543" spans="1:3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row>
    <row r="544" spans="1:3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row>
    <row r="545" spans="1:3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row>
    <row r="546" spans="1:3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row>
    <row r="547" spans="1:3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row>
    <row r="548" spans="1:3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row>
    <row r="549" spans="1:3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row>
    <row r="550" spans="1:3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row>
    <row r="551" spans="1:3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row>
    <row r="552" spans="1:3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row>
    <row r="553" spans="1:3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row>
    <row r="554" spans="1:3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row>
    <row r="555" spans="1:3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row>
    <row r="556" spans="1:3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row>
    <row r="557" spans="1:3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row>
    <row r="558" spans="1:3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row>
    <row r="559" spans="1:3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row>
    <row r="560" spans="1:3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row>
    <row r="561" spans="1:3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row>
    <row r="562" spans="1:3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row>
    <row r="563" spans="1:3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row>
    <row r="564" spans="1:3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row>
    <row r="565" spans="1:3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row>
    <row r="566" spans="1:3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row>
    <row r="567" spans="1:3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row>
    <row r="568" spans="1:3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row>
    <row r="569" spans="1:3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row>
    <row r="570" spans="1:3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row>
    <row r="571" spans="1:3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row>
    <row r="572" spans="1:3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row>
    <row r="573" spans="1:3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row>
    <row r="574" spans="1:3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row>
    <row r="575" spans="1:3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row>
    <row r="576" spans="1:3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row>
    <row r="577" spans="1:3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row>
    <row r="578" spans="1:3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row>
    <row r="579" spans="1:3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row>
    <row r="580" spans="1:3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row>
    <row r="581" spans="1:3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row>
    <row r="582" spans="1:3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row>
    <row r="583" spans="1:3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row>
    <row r="584" spans="1:3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row>
    <row r="585" spans="1:3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row>
    <row r="586" spans="1:3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row>
    <row r="587" spans="1:3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row>
    <row r="588" spans="1:3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row>
    <row r="589" spans="1:3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row>
    <row r="590" spans="1:3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row>
    <row r="591" spans="1:3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row>
    <row r="592" spans="1:3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row>
    <row r="593" spans="1:3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row>
    <row r="594" spans="1:3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row>
    <row r="595" spans="1:3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row>
    <row r="596" spans="1:3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row>
    <row r="597" spans="1:3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row>
    <row r="598" spans="1:3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row>
    <row r="599" spans="1:3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row>
    <row r="600" spans="1:3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row>
    <row r="601" spans="1:3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row>
    <row r="602" spans="1:3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row>
    <row r="603" spans="1:3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row>
    <row r="604" spans="1:3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row>
    <row r="605" spans="1:3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row>
    <row r="606" spans="1:3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row>
    <row r="607" spans="1:3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row>
    <row r="608" spans="1:3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row>
    <row r="609" spans="1:3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row>
    <row r="610" spans="1:3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row>
    <row r="611" spans="1:3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row>
    <row r="612" spans="1:3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row>
    <row r="613" spans="1:3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row>
    <row r="614" spans="1:3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row>
    <row r="615" spans="1:3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row>
    <row r="616" spans="1:3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row>
    <row r="617" spans="1:3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row>
    <row r="618" spans="1:3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row>
    <row r="619" spans="1:3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row>
    <row r="620" spans="1:3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row>
    <row r="621" spans="1:3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row>
    <row r="622" spans="1:3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row>
    <row r="623" spans="1:3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row>
    <row r="624" spans="1:3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row>
    <row r="625" spans="1:3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row>
    <row r="626" spans="1:3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row>
    <row r="627" spans="1:3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row>
    <row r="628" spans="1:3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row>
    <row r="629" spans="1:3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row>
    <row r="630" spans="1:3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row>
    <row r="631" spans="1:3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row>
    <row r="632" spans="1:3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row>
    <row r="633" spans="1: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row>
    <row r="634" spans="1:3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row>
    <row r="635" spans="1:3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row>
    <row r="636" spans="1:3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row>
    <row r="637" spans="1:3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row>
    <row r="638" spans="1:3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row>
    <row r="639" spans="1:3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row>
    <row r="640" spans="1:3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row>
    <row r="641" spans="1:3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row>
    <row r="642" spans="1:3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row>
    <row r="643" spans="1:3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row>
    <row r="644" spans="1:3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row>
    <row r="645" spans="1:3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row>
    <row r="646" spans="1:3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row>
    <row r="647" spans="1:3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row>
    <row r="648" spans="1:3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row>
    <row r="649" spans="1:3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row>
    <row r="650" spans="1:3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row>
    <row r="651" spans="1:3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row>
    <row r="652" spans="1:3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row>
    <row r="653" spans="1:3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row>
    <row r="654" spans="1:3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row>
    <row r="655" spans="1:3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row>
    <row r="656" spans="1:3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row>
    <row r="657" spans="1:3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row>
    <row r="658" spans="1:3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row>
    <row r="659" spans="1:3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row>
    <row r="660" spans="1:3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row>
    <row r="661" spans="1:3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row>
    <row r="662" spans="1:3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row>
    <row r="663" spans="1:3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row>
    <row r="664" spans="1:3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row>
    <row r="665" spans="1:3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row>
    <row r="666" spans="1:3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row>
    <row r="667" spans="1:3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row>
    <row r="668" spans="1:3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row>
    <row r="669" spans="1:3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row>
    <row r="670" spans="1:3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row>
    <row r="671" spans="1:3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row>
    <row r="672" spans="1:3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row>
    <row r="673" spans="1:3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row>
    <row r="674" spans="1:3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row>
    <row r="675" spans="1:3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row>
    <row r="676" spans="1:3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row>
    <row r="677" spans="1:3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row>
    <row r="678" spans="1:3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row>
    <row r="679" spans="1:3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row>
    <row r="680" spans="1:3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row>
    <row r="681" spans="1:3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row>
    <row r="682" spans="1:3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row>
    <row r="683" spans="1:3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row>
    <row r="684" spans="1:3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row>
    <row r="685" spans="1:3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row>
    <row r="686" spans="1:3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row>
    <row r="687" spans="1:3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row>
    <row r="688" spans="1:3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row>
    <row r="689" spans="1:3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row>
    <row r="690" spans="1:3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row>
    <row r="691" spans="1:3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row>
    <row r="692" spans="1:3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row>
    <row r="693" spans="1:3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row>
    <row r="694" spans="1:3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row>
    <row r="695" spans="1:3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row>
    <row r="696" spans="1:3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row>
    <row r="697" spans="1:3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row>
    <row r="698" spans="1:3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row>
    <row r="699" spans="1:3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row>
    <row r="700" spans="1:3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row>
    <row r="701" spans="1:3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row>
    <row r="702" spans="1:3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row>
    <row r="703" spans="1:3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row>
    <row r="704" spans="1:3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row>
    <row r="705" spans="1:3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row>
    <row r="706" spans="1:3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row>
    <row r="707" spans="1:3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row>
    <row r="708" spans="1:3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row>
    <row r="709" spans="1:3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row>
    <row r="710" spans="1:3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row>
    <row r="711" spans="1:3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row>
    <row r="712" spans="1:3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row>
    <row r="713" spans="1:3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row>
    <row r="714" spans="1:3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row>
    <row r="715" spans="1:3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row>
    <row r="716" spans="1:3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row>
    <row r="717" spans="1:3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row>
    <row r="718" spans="1:3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row>
    <row r="719" spans="1:3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row>
    <row r="720" spans="1:3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row>
    <row r="721" spans="1:3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row>
    <row r="722" spans="1:3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row>
    <row r="723" spans="1:3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row>
    <row r="724" spans="1:3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row>
    <row r="725" spans="1:3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row>
    <row r="726" spans="1:3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row>
    <row r="727" spans="1:3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row>
    <row r="728" spans="1:3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row>
    <row r="729" spans="1:3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row>
    <row r="730" spans="1:3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row>
    <row r="731" spans="1:3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row>
    <row r="732" spans="1:3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row>
    <row r="733" spans="1: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row>
    <row r="734" spans="1:3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row>
    <row r="735" spans="1:3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row>
    <row r="736" spans="1:3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row>
    <row r="737" spans="1:3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row>
    <row r="738" spans="1:3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row>
    <row r="739" spans="1:3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row>
    <row r="740" spans="1:3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row>
    <row r="741" spans="1:3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row>
    <row r="742" spans="1:3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row>
    <row r="743" spans="1:3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row>
    <row r="744" spans="1:3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row>
    <row r="745" spans="1:3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row>
    <row r="746" spans="1:3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row>
    <row r="747" spans="1:3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row>
    <row r="748" spans="1:3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row>
    <row r="749" spans="1:3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row>
    <row r="750" spans="1:3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row>
    <row r="751" spans="1:3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row>
    <row r="752" spans="1:3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row>
    <row r="753" spans="1:3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row>
    <row r="754" spans="1:3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row>
    <row r="755" spans="1:3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row>
    <row r="756" spans="1:3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row>
    <row r="757" spans="1:3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row>
    <row r="758" spans="1:3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row>
    <row r="759" spans="1:3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row>
    <row r="760" spans="1:3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row>
    <row r="761" spans="1:3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row>
    <row r="762" spans="1:3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row>
    <row r="763" spans="1:3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row>
    <row r="764" spans="1:3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row>
    <row r="765" spans="1:3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row>
    <row r="766" spans="1:3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row>
    <row r="767" spans="1:3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row>
    <row r="768" spans="1:3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row>
    <row r="769" spans="1:3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row>
    <row r="770" spans="1:3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row>
    <row r="771" spans="1:3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row>
    <row r="772" spans="1:3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row>
    <row r="773" spans="1:3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row>
    <row r="774" spans="1:3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row>
    <row r="775" spans="1:3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row>
    <row r="776" spans="1:3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row>
    <row r="777" spans="1:3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row>
    <row r="778" spans="1:3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row>
    <row r="779" spans="1:3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row>
    <row r="780" spans="1:3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row>
    <row r="781" spans="1:3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row>
    <row r="782" spans="1:3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row>
    <row r="783" spans="1:3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row>
    <row r="784" spans="1:3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row>
    <row r="785" spans="1:3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row>
    <row r="786" spans="1:3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row>
    <row r="787" spans="1:3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row>
    <row r="788" spans="1:3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row>
    <row r="789" spans="1:3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row>
    <row r="790" spans="1:3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row>
    <row r="791" spans="1:3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row>
    <row r="792" spans="1:3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row>
    <row r="793" spans="1:3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row>
    <row r="794" spans="1:3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row>
    <row r="795" spans="1:3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row>
    <row r="796" spans="1:3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row>
    <row r="797" spans="1:3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row>
    <row r="798" spans="1:3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row>
    <row r="799" spans="1:3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row>
    <row r="800" spans="1:3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row>
    <row r="801" spans="1:3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row>
    <row r="802" spans="1:3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row>
    <row r="803" spans="1:3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row>
    <row r="804" spans="1:3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row>
    <row r="805" spans="1:3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row>
    <row r="806" spans="1:3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row>
    <row r="807" spans="1:3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row>
    <row r="808" spans="1:3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row>
    <row r="809" spans="1:3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row>
    <row r="810" spans="1:3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row>
    <row r="811" spans="1:3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row>
    <row r="812" spans="1:3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row>
    <row r="813" spans="1:3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row>
    <row r="814" spans="1:3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row>
    <row r="815" spans="1:3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row>
    <row r="816" spans="1:3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row>
    <row r="817" spans="1:3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row>
    <row r="818" spans="1:3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row>
    <row r="819" spans="1:3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row>
    <row r="820" spans="1:3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row>
    <row r="821" spans="1:3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row>
    <row r="822" spans="1:3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row>
    <row r="823" spans="1:3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row>
    <row r="824" spans="1:3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row>
    <row r="825" spans="1:3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row>
    <row r="826" spans="1:3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row>
    <row r="827" spans="1:3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row>
    <row r="828" spans="1:3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row>
    <row r="829" spans="1:3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row>
    <row r="830" spans="1:3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row>
    <row r="831" spans="1:3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row>
    <row r="832" spans="1:3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row>
    <row r="833" spans="1: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row>
    <row r="834" spans="1:3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row>
    <row r="835" spans="1:3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row>
    <row r="836" spans="1:3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row>
    <row r="837" spans="1:3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row>
    <row r="838" spans="1:3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row>
    <row r="839" spans="1:3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row>
    <row r="840" spans="1:3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row>
    <row r="841" spans="1:3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row>
    <row r="842" spans="1:3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row>
    <row r="843" spans="1:3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row>
    <row r="844" spans="1:3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row>
    <row r="845" spans="1:3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row>
    <row r="846" spans="1:3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row>
    <row r="847" spans="1:3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row>
    <row r="848" spans="1:3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row>
    <row r="849" spans="1:3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row>
    <row r="850" spans="1:3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row>
    <row r="851" spans="1:3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row>
    <row r="852" spans="1:3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row>
    <row r="853" spans="1:3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row>
    <row r="854" spans="1:3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row>
    <row r="855" spans="1:3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row>
    <row r="856" spans="1:3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row>
    <row r="857" spans="1:3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row>
    <row r="858" spans="1:3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row>
    <row r="859" spans="1:3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row>
    <row r="860" spans="1:3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row>
    <row r="861" spans="1:3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row>
    <row r="862" spans="1:3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row>
    <row r="863" spans="1:3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row>
    <row r="864" spans="1:3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row>
    <row r="865" spans="1:3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row>
    <row r="866" spans="1:3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row>
    <row r="867" spans="1:3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row>
    <row r="868" spans="1:3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row>
    <row r="869" spans="1:3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row>
    <row r="870" spans="1:3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row>
    <row r="871" spans="1:3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row>
    <row r="872" spans="1:3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row>
    <row r="873" spans="1:3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row>
    <row r="874" spans="1:3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row>
    <row r="875" spans="1:3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row>
    <row r="876" spans="1:3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row>
    <row r="877" spans="1:3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row>
    <row r="878" spans="1:3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row>
    <row r="879" spans="1:3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row>
    <row r="880" spans="1:3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row>
    <row r="881" spans="1:3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row>
    <row r="882" spans="1:3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row>
    <row r="883" spans="1:3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row>
    <row r="884" spans="1:3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row>
    <row r="885" spans="1:3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row>
    <row r="886" spans="1:3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row>
    <row r="887" spans="1:3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row>
    <row r="888" spans="1:3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row>
    <row r="889" spans="1:3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row>
    <row r="890" spans="1:3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row>
    <row r="891" spans="1:3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row>
    <row r="892" spans="1:3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row>
    <row r="893" spans="1:3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row>
    <row r="894" spans="1:3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row>
    <row r="895" spans="1:3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row>
    <row r="896" spans="1:3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row>
    <row r="897" spans="1:3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row>
    <row r="898" spans="1:3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row>
    <row r="899" spans="1:3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row>
    <row r="900" spans="1:3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row>
    <row r="901" spans="1:3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row>
    <row r="902" spans="1:3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row>
    <row r="903" spans="1:3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row>
    <row r="904" spans="1:3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row>
    <row r="905" spans="1:3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row>
    <row r="906" spans="1:3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row>
    <row r="907" spans="1:3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row>
    <row r="908" spans="1:3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row>
    <row r="909" spans="1:3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row>
    <row r="910" spans="1:3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row>
    <row r="911" spans="1:3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row>
    <row r="912" spans="1:3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row>
    <row r="913" spans="1:3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row>
    <row r="914" spans="1:3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row>
    <row r="915" spans="1:3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row>
    <row r="916" spans="1:3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row>
    <row r="917" spans="1:3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row>
    <row r="918" spans="1:3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row>
    <row r="919" spans="1:3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row>
    <row r="920" spans="1:3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row>
    <row r="921" spans="1:3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row>
    <row r="922" spans="1:3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row>
    <row r="923" spans="1:3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row>
    <row r="924" spans="1:3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row>
    <row r="925" spans="1:3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row>
    <row r="926" spans="1:3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row>
    <row r="927" spans="1:3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row>
    <row r="928" spans="1:3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row>
    <row r="929" spans="1:3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row>
    <row r="930" spans="1:3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row>
    <row r="931" spans="1:3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row>
    <row r="932" spans="1:3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row>
    <row r="933" spans="1: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row>
    <row r="934" spans="1:3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row>
    <row r="935" spans="1:3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row>
    <row r="936" spans="1:3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row>
    <row r="937" spans="1:3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row>
    <row r="938" spans="1:3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row>
    <row r="939" spans="1:3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row>
    <row r="940" spans="1:3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row>
    <row r="941" spans="1:3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row>
    <row r="942" spans="1:3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row>
    <row r="943" spans="1:3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row>
    <row r="944" spans="1:3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row>
    <row r="945" spans="1:3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row>
    <row r="946" spans="1:3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row>
    <row r="947" spans="1:3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row>
    <row r="948" spans="1:3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row>
    <row r="949" spans="1:3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row>
    <row r="950" spans="1:3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row>
    <row r="951" spans="1:3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row>
    <row r="952" spans="1:3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row>
    <row r="953" spans="1:3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row>
    <row r="954" spans="1:3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row>
    <row r="955" spans="1:3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row>
    <row r="956" spans="1:3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row>
    <row r="957" spans="1:3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row>
    <row r="958" spans="1:3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row>
    <row r="959" spans="1:3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row>
    <row r="960" spans="1:3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row>
    <row r="961" spans="1:3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row>
    <row r="962" spans="1:3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row>
    <row r="963" spans="1:3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row>
    <row r="964" spans="1:3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row>
    <row r="965" spans="1:3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row>
    <row r="966" spans="1:3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row>
    <row r="967" spans="1:3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row>
    <row r="968" spans="1:3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row>
    <row r="969" spans="1:3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row>
    <row r="970" spans="1:3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row>
    <row r="971" spans="1:3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row>
    <row r="972" spans="1:3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row>
    <row r="973" spans="1:3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row>
    <row r="974" spans="1:3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row>
    <row r="975" spans="1:3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row>
    <row r="976" spans="1:3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row>
    <row r="977" spans="1:3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row>
    <row r="978" spans="1:3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row>
    <row r="979" spans="1:3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row>
    <row r="980" spans="1:3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row>
    <row r="981" spans="1:3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row>
    <row r="982" spans="1:3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row>
    <row r="983" spans="1:3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row>
    <row r="984" spans="1:3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row>
    <row r="985" spans="1:3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row>
    <row r="986" spans="1:3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row>
    <row r="987" spans="1:3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row>
    <row r="988" spans="1:3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row>
    <row r="989" spans="1:3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row>
    <row r="990" spans="1:3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row>
    <row r="991" spans="1:3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row>
    <row r="992" spans="1:3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row>
    <row r="993" spans="1:3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row>
    <row r="994" spans="1:3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row>
    <row r="995" spans="1:3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row>
    <row r="996" spans="1:3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row>
    <row r="997" spans="1:3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row>
    <row r="998" spans="1:3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row>
    <row r="999" spans="1:3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row>
    <row r="1000" spans="1:3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row>
  </sheetData>
  <autoFilter ref="A5:W75"/>
  <mergeCells count="4">
    <mergeCell ref="B3:L3"/>
    <mergeCell ref="B2:L2"/>
    <mergeCell ref="B1:L1"/>
    <mergeCell ref="E4:I4"/>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000"/>
  <sheetViews>
    <sheetView workbookViewId="0"/>
  </sheetViews>
  <sheetFormatPr baseColWidth="10" defaultColWidth="15.140625" defaultRowHeight="15" customHeight="1"/>
  <cols>
    <col min="1" max="1" width="11" customWidth="1"/>
    <col min="2" max="2" width="6.28515625" customWidth="1"/>
    <col min="3" max="3" width="6.42578125" customWidth="1"/>
    <col min="4" max="4" width="5.85546875" customWidth="1"/>
    <col min="5" max="5" width="7.5703125" customWidth="1"/>
    <col min="6" max="6" width="7" customWidth="1"/>
    <col min="7" max="7" width="7.42578125" customWidth="1"/>
    <col min="8" max="8" width="9.5703125" customWidth="1"/>
    <col min="9" max="9" width="11" customWidth="1"/>
    <col min="10" max="10" width="8.28515625" customWidth="1"/>
    <col min="11" max="11" width="17.42578125" customWidth="1"/>
    <col min="12" max="23" width="6.42578125" customWidth="1"/>
    <col min="24" max="24" width="6.5703125" customWidth="1"/>
    <col min="25" max="25" width="13.140625" customWidth="1"/>
    <col min="26" max="26" width="14.42578125" customWidth="1"/>
    <col min="27" max="44" width="6.5703125" customWidth="1"/>
  </cols>
  <sheetData>
    <row r="1" spans="1:44" ht="24" customHeight="1">
      <c r="A1" s="170"/>
      <c r="B1" s="168" t="str">
        <f>+'1.Matriz de Plan de acción'!B1</f>
        <v>Formulación de planes de acción de unidades académicas</v>
      </c>
      <c r="C1" s="141"/>
      <c r="D1" s="141"/>
      <c r="E1" s="141"/>
      <c r="F1" s="141"/>
      <c r="G1" s="141"/>
      <c r="H1" s="141"/>
      <c r="I1" s="141"/>
      <c r="J1" s="142"/>
      <c r="K1" s="6"/>
      <c r="L1" s="7"/>
      <c r="M1" s="7"/>
      <c r="N1" s="7"/>
      <c r="O1" s="7"/>
      <c r="P1" s="7"/>
      <c r="Q1" s="7"/>
      <c r="R1" s="7"/>
      <c r="S1" s="7"/>
      <c r="T1" s="7"/>
      <c r="U1" s="7"/>
      <c r="V1" s="7"/>
      <c r="W1" s="7"/>
      <c r="X1" s="7"/>
      <c r="Y1" s="7"/>
      <c r="Z1" s="7"/>
      <c r="AA1" s="7"/>
      <c r="AB1" s="7"/>
      <c r="AC1" s="7"/>
      <c r="AD1" s="7"/>
      <c r="AE1" s="7"/>
      <c r="AF1" s="7"/>
      <c r="AG1" s="7"/>
      <c r="AH1" s="7"/>
      <c r="AI1" s="3"/>
      <c r="AJ1" s="3"/>
      <c r="AK1" s="5"/>
      <c r="AL1" s="5"/>
      <c r="AM1" s="5"/>
      <c r="AN1" s="5"/>
      <c r="AO1" s="5"/>
      <c r="AP1" s="5"/>
      <c r="AQ1" s="5"/>
      <c r="AR1" s="5"/>
    </row>
    <row r="2" spans="1:44" ht="36" customHeight="1">
      <c r="A2" s="171"/>
      <c r="B2" s="169" t="str">
        <f>+'1.Matriz de Plan de acción'!B2</f>
        <v xml:space="preserve">Dirección de Desarrollo Institucional
Gestión de la Dinámica Organizacional </v>
      </c>
      <c r="C2" s="141"/>
      <c r="D2" s="141"/>
      <c r="E2" s="141"/>
      <c r="F2" s="141"/>
      <c r="G2" s="141"/>
      <c r="H2" s="141"/>
      <c r="I2" s="141"/>
      <c r="J2" s="142"/>
      <c r="K2" s="6"/>
      <c r="L2" s="7"/>
      <c r="M2" s="7"/>
      <c r="N2" s="7"/>
      <c r="O2" s="7"/>
      <c r="P2" s="7"/>
      <c r="Q2" s="7"/>
      <c r="R2" s="7"/>
      <c r="S2" s="7"/>
      <c r="T2" s="7"/>
      <c r="U2" s="7"/>
      <c r="V2" s="7"/>
      <c r="W2" s="7"/>
      <c r="X2" s="7"/>
      <c r="Y2" s="7"/>
      <c r="Z2" s="7"/>
      <c r="AA2" s="7"/>
      <c r="AB2" s="7"/>
      <c r="AC2" s="7"/>
      <c r="AD2" s="7"/>
      <c r="AE2" s="7"/>
      <c r="AF2" s="7"/>
      <c r="AG2" s="7"/>
      <c r="AH2" s="7"/>
      <c r="AI2" s="3"/>
      <c r="AJ2" s="3"/>
      <c r="AK2" s="5"/>
      <c r="AL2" s="5"/>
      <c r="AM2" s="5"/>
      <c r="AN2" s="5"/>
      <c r="AO2" s="5"/>
      <c r="AP2" s="5"/>
      <c r="AQ2" s="5"/>
      <c r="AR2" s="5"/>
    </row>
    <row r="3" spans="1:44" ht="46.5" customHeight="1">
      <c r="A3" s="161" t="s">
        <v>5</v>
      </c>
      <c r="B3" s="141"/>
      <c r="C3" s="141"/>
      <c r="D3" s="141"/>
      <c r="E3" s="141"/>
      <c r="F3" s="141"/>
      <c r="G3" s="141"/>
      <c r="H3" s="141"/>
      <c r="I3" s="141"/>
      <c r="J3" s="142"/>
      <c r="K3" s="9"/>
      <c r="L3" s="7"/>
      <c r="M3" s="7"/>
      <c r="N3" s="7"/>
      <c r="O3" s="7"/>
      <c r="P3" s="7"/>
      <c r="Q3" s="7"/>
      <c r="R3" s="7"/>
      <c r="S3" s="7"/>
      <c r="T3" s="7"/>
      <c r="U3" s="7"/>
      <c r="V3" s="7"/>
      <c r="W3" s="7"/>
      <c r="X3" s="7"/>
      <c r="Y3" s="7"/>
      <c r="Z3" s="7"/>
      <c r="AA3" s="7"/>
      <c r="AB3" s="7"/>
      <c r="AC3" s="7"/>
      <c r="AD3" s="7"/>
      <c r="AE3" s="7"/>
      <c r="AF3" s="7"/>
      <c r="AG3" s="7"/>
      <c r="AH3" s="7"/>
      <c r="AI3" s="3"/>
      <c r="AJ3" s="3"/>
      <c r="AK3" s="5"/>
      <c r="AL3" s="5"/>
      <c r="AM3" s="5"/>
      <c r="AN3" s="5"/>
      <c r="AO3" s="5"/>
      <c r="AP3" s="5"/>
      <c r="AQ3" s="5"/>
      <c r="AR3" s="5"/>
    </row>
    <row r="4" spans="1:44" ht="19.5" customHeight="1">
      <c r="A4" s="12" t="s">
        <v>7</v>
      </c>
      <c r="B4" s="164" t="str">
        <f>+'0.Inicio'!C5</f>
        <v>Facultad de Ciencias Exactas y Naturales</v>
      </c>
      <c r="C4" s="141"/>
      <c r="D4" s="141"/>
      <c r="E4" s="141"/>
      <c r="F4" s="141"/>
      <c r="G4" s="141"/>
      <c r="H4" s="141"/>
      <c r="I4" s="141"/>
      <c r="J4" s="142"/>
      <c r="K4" s="18"/>
      <c r="L4" s="7"/>
      <c r="M4" s="7"/>
      <c r="N4" s="7"/>
      <c r="O4" s="7"/>
      <c r="P4" s="7"/>
      <c r="Q4" s="7"/>
      <c r="R4" s="7"/>
      <c r="S4" s="7"/>
      <c r="T4" s="7"/>
      <c r="U4" s="7"/>
      <c r="V4" s="7"/>
      <c r="W4" s="7"/>
      <c r="X4" s="7"/>
      <c r="Y4" s="7"/>
      <c r="Z4" s="7"/>
      <c r="AA4" s="7"/>
      <c r="AB4" s="7"/>
      <c r="AC4" s="7"/>
      <c r="AD4" s="7"/>
      <c r="AE4" s="7"/>
      <c r="AF4" s="7"/>
      <c r="AG4" s="7"/>
      <c r="AH4" s="7"/>
      <c r="AI4" s="3"/>
      <c r="AJ4" s="3"/>
      <c r="AK4" s="5"/>
      <c r="AL4" s="5"/>
      <c r="AM4" s="5"/>
      <c r="AN4" s="5"/>
      <c r="AO4" s="5"/>
      <c r="AP4" s="5"/>
      <c r="AQ4" s="5"/>
      <c r="AR4" s="5"/>
    </row>
    <row r="5" spans="1:44" ht="38.25" customHeight="1">
      <c r="A5" s="12" t="s">
        <v>24</v>
      </c>
      <c r="B5" s="164" t="str">
        <f>+'0.Inicio'!D7</f>
        <v>Nora Eugenia Restrepo Sánchez, William Ponce Gutierrez, Fernando Leon Gutierrez Vanegas, Raúl Eduadrdo Velásquez, Ana Esperanza Franco, Edwin Zarrazola Rivera, Wilson Alonso Ruiz, Sandra Patricia Pérez, Jaime Alberto Osorio y Tania Alejandra Fernández</v>
      </c>
      <c r="C5" s="141"/>
      <c r="D5" s="141"/>
      <c r="E5" s="141"/>
      <c r="F5" s="141"/>
      <c r="G5" s="141"/>
      <c r="H5" s="142"/>
      <c r="I5" s="20" t="s">
        <v>25</v>
      </c>
      <c r="J5" s="24">
        <f>+'0.Inicio'!K7</f>
        <v>42422</v>
      </c>
      <c r="K5" s="18"/>
      <c r="L5" s="7"/>
      <c r="M5" s="7"/>
      <c r="N5" s="7"/>
      <c r="O5" s="7"/>
      <c r="P5" s="7"/>
      <c r="Q5" s="7"/>
      <c r="R5" s="7"/>
      <c r="S5" s="7"/>
      <c r="T5" s="7"/>
      <c r="U5" s="7"/>
      <c r="V5" s="7"/>
      <c r="W5" s="7"/>
      <c r="X5" s="7"/>
      <c r="Y5" s="7"/>
      <c r="Z5" s="7"/>
      <c r="AA5" s="7"/>
      <c r="AB5" s="7"/>
      <c r="AC5" s="7"/>
      <c r="AD5" s="7"/>
      <c r="AE5" s="7"/>
      <c r="AF5" s="7"/>
      <c r="AG5" s="7"/>
      <c r="AH5" s="7"/>
      <c r="AI5" s="3"/>
      <c r="AJ5" s="3"/>
      <c r="AK5" s="5"/>
      <c r="AL5" s="5"/>
      <c r="AM5" s="5"/>
      <c r="AN5" s="5"/>
      <c r="AO5" s="5"/>
      <c r="AP5" s="5"/>
      <c r="AQ5" s="5"/>
      <c r="AR5" s="5"/>
    </row>
    <row r="6" spans="1:44" ht="81.75" customHeight="1">
      <c r="A6" s="163" t="s">
        <v>32</v>
      </c>
      <c r="B6" s="142"/>
      <c r="C6" s="164"/>
      <c r="D6" s="141"/>
      <c r="E6" s="141"/>
      <c r="F6" s="141"/>
      <c r="G6" s="141"/>
      <c r="H6" s="141"/>
      <c r="I6" s="141"/>
      <c r="J6" s="142"/>
      <c r="K6" s="18"/>
      <c r="L6" s="7"/>
      <c r="M6" s="7"/>
      <c r="N6" s="7"/>
      <c r="O6" s="7"/>
      <c r="P6" s="7"/>
      <c r="Q6" s="7"/>
      <c r="R6" s="7"/>
      <c r="S6" s="7"/>
      <c r="T6" s="7"/>
      <c r="U6" s="7"/>
      <c r="V6" s="7"/>
      <c r="W6" s="7"/>
      <c r="X6" s="7"/>
      <c r="Y6" s="7"/>
      <c r="Z6" s="7"/>
      <c r="AA6" s="7"/>
      <c r="AB6" s="7"/>
      <c r="AC6" s="7"/>
      <c r="AD6" s="7"/>
      <c r="AE6" s="7"/>
      <c r="AF6" s="7"/>
      <c r="AG6" s="7"/>
      <c r="AH6" s="7"/>
      <c r="AI6" s="3"/>
      <c r="AJ6" s="3"/>
      <c r="AK6" s="5"/>
      <c r="AL6" s="5"/>
      <c r="AM6" s="5"/>
      <c r="AN6" s="5"/>
      <c r="AO6" s="5"/>
      <c r="AP6" s="5"/>
      <c r="AQ6" s="5"/>
      <c r="AR6" s="5"/>
    </row>
    <row r="7" spans="1:44" ht="13.5" customHeight="1">
      <c r="A7" s="172" t="s">
        <v>34</v>
      </c>
      <c r="B7" s="173"/>
      <c r="C7" s="172" t="s">
        <v>37</v>
      </c>
      <c r="D7" s="183"/>
      <c r="E7" s="183"/>
      <c r="F7" s="173"/>
      <c r="G7" s="172" t="s">
        <v>41</v>
      </c>
      <c r="H7" s="173"/>
      <c r="I7" s="172" t="s">
        <v>43</v>
      </c>
      <c r="J7" s="173"/>
      <c r="K7" s="29"/>
      <c r="L7" s="7"/>
      <c r="M7" s="7"/>
      <c r="N7" s="7"/>
      <c r="O7" s="7"/>
      <c r="P7" s="7"/>
      <c r="Q7" s="7"/>
      <c r="R7" s="7"/>
      <c r="S7" s="7"/>
      <c r="T7" s="7"/>
      <c r="U7" s="7"/>
      <c r="V7" s="7"/>
      <c r="W7" s="7"/>
      <c r="X7" s="7"/>
      <c r="Y7" s="7"/>
      <c r="Z7" s="7"/>
      <c r="AA7" s="7"/>
      <c r="AB7" s="7"/>
      <c r="AC7" s="7"/>
      <c r="AD7" s="7"/>
      <c r="AE7" s="7"/>
      <c r="AF7" s="7"/>
      <c r="AG7" s="7"/>
      <c r="AH7" s="7"/>
      <c r="AI7" s="3"/>
      <c r="AJ7" s="3"/>
      <c r="AK7" s="5"/>
      <c r="AL7" s="5"/>
      <c r="AM7" s="5"/>
      <c r="AN7" s="5"/>
      <c r="AO7" s="5"/>
      <c r="AP7" s="5"/>
      <c r="AQ7" s="5"/>
      <c r="AR7" s="5"/>
    </row>
    <row r="8" spans="1:44" ht="56.25" customHeight="1">
      <c r="A8" s="171"/>
      <c r="B8" s="174"/>
      <c r="C8" s="171"/>
      <c r="D8" s="167"/>
      <c r="E8" s="167"/>
      <c r="F8" s="174"/>
      <c r="G8" s="171"/>
      <c r="H8" s="174"/>
      <c r="I8" s="171"/>
      <c r="J8" s="174"/>
      <c r="K8" s="29"/>
      <c r="L8" s="7"/>
      <c r="M8" s="7"/>
      <c r="N8" s="7"/>
      <c r="O8" s="7"/>
      <c r="P8" s="7"/>
      <c r="Q8" s="7"/>
      <c r="R8" s="7"/>
      <c r="S8" s="7"/>
      <c r="T8" s="7"/>
      <c r="U8" s="7"/>
      <c r="V8" s="7"/>
      <c r="W8" s="7"/>
      <c r="X8" s="7"/>
      <c r="Y8" s="7"/>
      <c r="Z8" s="7"/>
      <c r="AA8" s="7"/>
      <c r="AB8" s="7"/>
      <c r="AC8" s="7"/>
      <c r="AD8" s="7"/>
      <c r="AE8" s="7"/>
      <c r="AF8" s="7"/>
      <c r="AG8" s="7"/>
      <c r="AH8" s="7"/>
      <c r="AI8" s="3"/>
      <c r="AJ8" s="3"/>
      <c r="AK8" s="5"/>
      <c r="AL8" s="5"/>
      <c r="AM8" s="5"/>
      <c r="AN8" s="5"/>
      <c r="AO8" s="5"/>
      <c r="AP8" s="5"/>
      <c r="AQ8" s="5"/>
      <c r="AR8" s="5"/>
    </row>
    <row r="9" spans="1:44" ht="90.75" customHeight="1">
      <c r="A9" s="164"/>
      <c r="B9" s="142"/>
      <c r="C9" s="164"/>
      <c r="D9" s="141"/>
      <c r="E9" s="141"/>
      <c r="F9" s="142"/>
      <c r="G9" s="164"/>
      <c r="H9" s="142"/>
      <c r="I9" s="164" t="str">
        <f>IF(A9="","",VLOOKUP(A9,$B$52:$C$121,2,FALSE))</f>
        <v/>
      </c>
      <c r="J9" s="142"/>
      <c r="K9" s="18"/>
      <c r="L9" s="36"/>
      <c r="M9" s="36"/>
      <c r="N9" s="36"/>
      <c r="O9" s="36"/>
      <c r="P9" s="36"/>
      <c r="Q9" s="36"/>
      <c r="R9" s="36"/>
      <c r="S9" s="36"/>
      <c r="T9" s="7"/>
      <c r="U9" s="7"/>
      <c r="V9" s="7"/>
      <c r="W9" s="7"/>
      <c r="X9" s="7"/>
      <c r="Y9" s="7"/>
      <c r="Z9" s="7"/>
      <c r="AA9" s="7"/>
      <c r="AB9" s="7"/>
      <c r="AC9" s="7"/>
      <c r="AD9" s="7"/>
      <c r="AE9" s="7"/>
      <c r="AF9" s="7"/>
      <c r="AG9" s="7"/>
      <c r="AH9" s="7"/>
      <c r="AI9" s="3"/>
      <c r="AJ9" s="3"/>
      <c r="AK9" s="5"/>
      <c r="AL9" s="5"/>
      <c r="AM9" s="5"/>
      <c r="AN9" s="5"/>
      <c r="AO9" s="5"/>
      <c r="AP9" s="5"/>
      <c r="AQ9" s="5"/>
      <c r="AR9" s="5"/>
    </row>
    <row r="10" spans="1:44" ht="32.25" customHeight="1">
      <c r="A10" s="172" t="s">
        <v>49</v>
      </c>
      <c r="B10" s="183"/>
      <c r="C10" s="173"/>
      <c r="D10" s="163" t="s">
        <v>21</v>
      </c>
      <c r="E10" s="141"/>
      <c r="F10" s="141"/>
      <c r="G10" s="142"/>
      <c r="H10" s="175" t="s">
        <v>52</v>
      </c>
      <c r="I10" s="175" t="s">
        <v>54</v>
      </c>
      <c r="J10" s="175" t="s">
        <v>55</v>
      </c>
      <c r="K10" s="175" t="s">
        <v>56</v>
      </c>
      <c r="L10" s="165" t="s">
        <v>58</v>
      </c>
      <c r="M10" s="141"/>
      <c r="N10" s="141"/>
      <c r="O10" s="141"/>
      <c r="P10" s="141"/>
      <c r="Q10" s="141"/>
      <c r="R10" s="141"/>
      <c r="S10" s="141"/>
      <c r="T10" s="141"/>
      <c r="U10" s="141"/>
      <c r="V10" s="141"/>
      <c r="W10" s="141"/>
      <c r="X10" s="142"/>
      <c r="Y10" s="7"/>
      <c r="Z10" s="166" t="s">
        <v>61</v>
      </c>
      <c r="AA10" s="167"/>
      <c r="AB10" s="167"/>
      <c r="AC10" s="167"/>
      <c r="AD10" s="167"/>
      <c r="AE10" s="167"/>
      <c r="AF10" s="167"/>
      <c r="AG10" s="167"/>
      <c r="AH10" s="7"/>
      <c r="AI10" s="3"/>
      <c r="AJ10" s="3"/>
      <c r="AK10" s="5"/>
      <c r="AL10" s="5"/>
      <c r="AM10" s="5"/>
      <c r="AN10" s="5"/>
      <c r="AO10" s="5"/>
      <c r="AP10" s="5"/>
      <c r="AQ10" s="5"/>
      <c r="AR10" s="5"/>
    </row>
    <row r="11" spans="1:44" ht="81.75" customHeight="1">
      <c r="A11" s="171"/>
      <c r="B11" s="167"/>
      <c r="C11" s="174"/>
      <c r="D11" s="163" t="s">
        <v>64</v>
      </c>
      <c r="E11" s="142"/>
      <c r="F11" s="163" t="s">
        <v>65</v>
      </c>
      <c r="G11" s="142"/>
      <c r="H11" s="176"/>
      <c r="I11" s="176"/>
      <c r="J11" s="176"/>
      <c r="K11" s="176"/>
      <c r="L11" s="41" t="s">
        <v>67</v>
      </c>
      <c r="M11" s="41" t="s">
        <v>69</v>
      </c>
      <c r="N11" s="41" t="s">
        <v>70</v>
      </c>
      <c r="O11" s="41" t="s">
        <v>71</v>
      </c>
      <c r="P11" s="41" t="s">
        <v>72</v>
      </c>
      <c r="Q11" s="41" t="s">
        <v>73</v>
      </c>
      <c r="R11" s="41" t="s">
        <v>74</v>
      </c>
      <c r="S11" s="41" t="s">
        <v>75</v>
      </c>
      <c r="T11" s="41" t="s">
        <v>76</v>
      </c>
      <c r="U11" s="41" t="s">
        <v>77</v>
      </c>
      <c r="V11" s="41" t="s">
        <v>78</v>
      </c>
      <c r="W11" s="41" t="s">
        <v>79</v>
      </c>
      <c r="X11" s="41" t="s">
        <v>80</v>
      </c>
      <c r="Y11" s="7"/>
      <c r="Z11" s="43" t="s">
        <v>81</v>
      </c>
      <c r="AA11" s="43" t="s">
        <v>84</v>
      </c>
      <c r="AB11" s="43" t="s">
        <v>85</v>
      </c>
      <c r="AC11" s="43" t="s">
        <v>86</v>
      </c>
      <c r="AD11" s="43">
        <v>2014</v>
      </c>
      <c r="AE11" s="43">
        <v>2015</v>
      </c>
      <c r="AF11" s="43">
        <v>2016</v>
      </c>
      <c r="AG11" s="43"/>
      <c r="AH11" s="7" t="s">
        <v>87</v>
      </c>
      <c r="AI11" s="3"/>
      <c r="AJ11" s="3"/>
      <c r="AK11" s="5"/>
      <c r="AL11" s="5"/>
      <c r="AM11" s="5"/>
      <c r="AN11" s="5"/>
      <c r="AO11" s="5"/>
      <c r="AP11" s="5"/>
      <c r="AQ11" s="5"/>
      <c r="AR11" s="5"/>
    </row>
    <row r="12" spans="1:44" ht="70.5" customHeight="1">
      <c r="A12" s="182"/>
      <c r="B12" s="141"/>
      <c r="C12" s="142"/>
      <c r="D12" s="182"/>
      <c r="E12" s="142"/>
      <c r="F12" s="182"/>
      <c r="G12" s="142"/>
      <c r="H12" s="45"/>
      <c r="I12" s="48"/>
      <c r="J12" s="48"/>
      <c r="K12" s="50" t="s">
        <v>94</v>
      </c>
      <c r="L12" s="51"/>
      <c r="M12" s="51"/>
      <c r="N12" s="51"/>
      <c r="O12" s="51"/>
      <c r="P12" s="51"/>
      <c r="Q12" s="51"/>
      <c r="R12" s="51"/>
      <c r="S12" s="51"/>
      <c r="T12" s="51"/>
      <c r="U12" s="51"/>
      <c r="V12" s="51"/>
      <c r="W12" s="51"/>
      <c r="X12" s="51">
        <f t="shared" ref="X12:X25" si="0">+SUM(L12:W12)</f>
        <v>0</v>
      </c>
      <c r="Y12" s="54" t="s">
        <v>98</v>
      </c>
      <c r="Z12" s="56" t="s">
        <v>105</v>
      </c>
      <c r="AA12" s="56" t="s">
        <v>111</v>
      </c>
      <c r="AB12" s="56"/>
      <c r="AC12" s="56" t="s">
        <v>112</v>
      </c>
      <c r="AD12" s="56">
        <v>300</v>
      </c>
      <c r="AE12" s="56">
        <v>200</v>
      </c>
      <c r="AF12" s="56">
        <v>300</v>
      </c>
      <c r="AG12" s="56"/>
      <c r="AH12" s="7"/>
      <c r="AI12" s="3"/>
      <c r="AJ12" s="3"/>
      <c r="AK12" s="5"/>
      <c r="AL12" s="5"/>
      <c r="AM12" s="5"/>
      <c r="AN12" s="5"/>
      <c r="AO12" s="5"/>
      <c r="AP12" s="5"/>
      <c r="AQ12" s="5"/>
      <c r="AR12" s="5"/>
    </row>
    <row r="13" spans="1:44" ht="38.25" customHeight="1">
      <c r="A13" s="182"/>
      <c r="B13" s="141"/>
      <c r="C13" s="142"/>
      <c r="D13" s="182"/>
      <c r="E13" s="142"/>
      <c r="F13" s="182"/>
      <c r="G13" s="142"/>
      <c r="H13" s="45"/>
      <c r="I13" s="48"/>
      <c r="J13" s="48"/>
      <c r="K13" s="50"/>
      <c r="L13" s="51"/>
      <c r="M13" s="51"/>
      <c r="N13" s="51"/>
      <c r="O13" s="51"/>
      <c r="P13" s="51"/>
      <c r="Q13" s="51"/>
      <c r="R13" s="51"/>
      <c r="S13" s="51"/>
      <c r="T13" s="51"/>
      <c r="U13" s="51"/>
      <c r="V13" s="51"/>
      <c r="W13" s="51"/>
      <c r="X13" s="51">
        <f t="shared" si="0"/>
        <v>0</v>
      </c>
      <c r="Y13" s="7"/>
      <c r="Z13" s="56" t="s">
        <v>125</v>
      </c>
      <c r="AA13" s="56" t="s">
        <v>111</v>
      </c>
      <c r="AB13" s="56">
        <v>1</v>
      </c>
      <c r="AC13" s="56" t="s">
        <v>112</v>
      </c>
      <c r="AD13" s="56">
        <v>50</v>
      </c>
      <c r="AE13" s="56">
        <v>100</v>
      </c>
      <c r="AF13" s="56">
        <v>60</v>
      </c>
      <c r="AG13" s="56"/>
      <c r="AH13" s="7"/>
      <c r="AI13" s="3"/>
      <c r="AJ13" s="3"/>
      <c r="AK13" s="5"/>
      <c r="AL13" s="5"/>
      <c r="AM13" s="5"/>
      <c r="AN13" s="5"/>
      <c r="AO13" s="5"/>
      <c r="AP13" s="5"/>
      <c r="AQ13" s="5"/>
      <c r="AR13" s="5"/>
    </row>
    <row r="14" spans="1:44" ht="19.5" customHeight="1">
      <c r="A14" s="182"/>
      <c r="B14" s="141"/>
      <c r="C14" s="142"/>
      <c r="D14" s="182"/>
      <c r="E14" s="142"/>
      <c r="F14" s="182"/>
      <c r="G14" s="142"/>
      <c r="H14" s="45"/>
      <c r="I14" s="48"/>
      <c r="J14" s="48"/>
      <c r="K14" s="50"/>
      <c r="L14" s="51"/>
      <c r="M14" s="51"/>
      <c r="N14" s="51"/>
      <c r="O14" s="51"/>
      <c r="P14" s="51"/>
      <c r="Q14" s="51"/>
      <c r="R14" s="51"/>
      <c r="S14" s="51"/>
      <c r="T14" s="51"/>
      <c r="U14" s="51"/>
      <c r="V14" s="51"/>
      <c r="W14" s="51"/>
      <c r="X14" s="51">
        <f t="shared" si="0"/>
        <v>0</v>
      </c>
      <c r="Y14" s="7"/>
      <c r="Z14" s="56" t="s">
        <v>133</v>
      </c>
      <c r="AA14" s="56" t="s">
        <v>111</v>
      </c>
      <c r="AB14" s="56"/>
      <c r="AC14" s="56"/>
      <c r="AD14" s="56"/>
      <c r="AE14" s="56"/>
      <c r="AF14" s="56"/>
      <c r="AG14" s="56"/>
      <c r="AH14" s="7"/>
      <c r="AI14" s="3"/>
      <c r="AJ14" s="3"/>
      <c r="AK14" s="5"/>
      <c r="AL14" s="5"/>
      <c r="AM14" s="5"/>
      <c r="AN14" s="5"/>
      <c r="AO14" s="5"/>
      <c r="AP14" s="5"/>
      <c r="AQ14" s="5"/>
      <c r="AR14" s="5"/>
    </row>
    <row r="15" spans="1:44" ht="19.5" customHeight="1">
      <c r="A15" s="182"/>
      <c r="B15" s="141"/>
      <c r="C15" s="142"/>
      <c r="D15" s="182"/>
      <c r="E15" s="142"/>
      <c r="F15" s="182"/>
      <c r="G15" s="142"/>
      <c r="H15" s="45"/>
      <c r="I15" s="48"/>
      <c r="J15" s="48"/>
      <c r="K15" s="50"/>
      <c r="L15" s="51"/>
      <c r="M15" s="51"/>
      <c r="N15" s="51"/>
      <c r="O15" s="51"/>
      <c r="P15" s="51"/>
      <c r="Q15" s="51"/>
      <c r="R15" s="51"/>
      <c r="S15" s="51"/>
      <c r="T15" s="51"/>
      <c r="U15" s="51"/>
      <c r="V15" s="51"/>
      <c r="W15" s="51"/>
      <c r="X15" s="51">
        <f t="shared" si="0"/>
        <v>0</v>
      </c>
      <c r="Y15" s="7"/>
      <c r="Z15" s="56" t="s">
        <v>136</v>
      </c>
      <c r="AA15" s="56" t="s">
        <v>111</v>
      </c>
      <c r="AB15" s="56"/>
      <c r="AC15" s="56"/>
      <c r="AD15" s="56"/>
      <c r="AE15" s="56"/>
      <c r="AF15" s="56"/>
      <c r="AG15" s="56"/>
      <c r="AH15" s="7"/>
      <c r="AI15" s="3"/>
      <c r="AJ15" s="3"/>
      <c r="AK15" s="5"/>
      <c r="AL15" s="5"/>
      <c r="AM15" s="5"/>
      <c r="AN15" s="5"/>
      <c r="AO15" s="5"/>
      <c r="AP15" s="5"/>
      <c r="AQ15" s="5"/>
      <c r="AR15" s="5"/>
    </row>
    <row r="16" spans="1:44" ht="19.5" customHeight="1">
      <c r="A16" s="182"/>
      <c r="B16" s="141"/>
      <c r="C16" s="142"/>
      <c r="D16" s="182"/>
      <c r="E16" s="142"/>
      <c r="F16" s="182"/>
      <c r="G16" s="142"/>
      <c r="H16" s="45"/>
      <c r="I16" s="48"/>
      <c r="J16" s="48"/>
      <c r="K16" s="50"/>
      <c r="L16" s="51"/>
      <c r="M16" s="51"/>
      <c r="N16" s="51"/>
      <c r="O16" s="51"/>
      <c r="P16" s="51"/>
      <c r="Q16" s="51"/>
      <c r="R16" s="51"/>
      <c r="S16" s="51"/>
      <c r="T16" s="51"/>
      <c r="U16" s="51"/>
      <c r="V16" s="51"/>
      <c r="W16" s="51"/>
      <c r="X16" s="51">
        <f t="shared" si="0"/>
        <v>0</v>
      </c>
      <c r="Y16" s="7"/>
      <c r="Z16" s="56" t="s">
        <v>141</v>
      </c>
      <c r="AA16" s="56" t="s">
        <v>111</v>
      </c>
      <c r="AB16" s="56"/>
      <c r="AC16" s="56"/>
      <c r="AD16" s="56"/>
      <c r="AE16" s="56"/>
      <c r="AF16" s="56"/>
      <c r="AG16" s="56"/>
      <c r="AH16" s="7"/>
      <c r="AI16" s="3"/>
      <c r="AJ16" s="3"/>
      <c r="AK16" s="5"/>
      <c r="AL16" s="5"/>
      <c r="AM16" s="5"/>
      <c r="AN16" s="5"/>
      <c r="AO16" s="5"/>
      <c r="AP16" s="5"/>
      <c r="AQ16" s="5"/>
      <c r="AR16" s="5"/>
    </row>
    <row r="17" spans="1:44" ht="19.5" customHeight="1">
      <c r="A17" s="182"/>
      <c r="B17" s="141"/>
      <c r="C17" s="142"/>
      <c r="D17" s="182"/>
      <c r="E17" s="142"/>
      <c r="F17" s="182"/>
      <c r="G17" s="142"/>
      <c r="H17" s="45"/>
      <c r="I17" s="48"/>
      <c r="J17" s="48"/>
      <c r="K17" s="50"/>
      <c r="L17" s="51"/>
      <c r="M17" s="51"/>
      <c r="N17" s="51"/>
      <c r="O17" s="51"/>
      <c r="P17" s="51"/>
      <c r="Q17" s="51"/>
      <c r="R17" s="51"/>
      <c r="S17" s="51"/>
      <c r="T17" s="51"/>
      <c r="U17" s="51"/>
      <c r="V17" s="51"/>
      <c r="W17" s="51"/>
      <c r="X17" s="51">
        <f t="shared" si="0"/>
        <v>0</v>
      </c>
      <c r="Y17" s="7"/>
      <c r="Z17" s="56" t="s">
        <v>148</v>
      </c>
      <c r="AA17" s="56" t="s">
        <v>111</v>
      </c>
      <c r="AB17" s="56"/>
      <c r="AC17" s="56"/>
      <c r="AD17" s="56"/>
      <c r="AE17" s="56"/>
      <c r="AF17" s="56"/>
      <c r="AG17" s="56"/>
      <c r="AH17" s="7"/>
      <c r="AI17" s="3"/>
      <c r="AJ17" s="3"/>
      <c r="AK17" s="5"/>
      <c r="AL17" s="5"/>
      <c r="AM17" s="5"/>
      <c r="AN17" s="5"/>
      <c r="AO17" s="5"/>
      <c r="AP17" s="5"/>
      <c r="AQ17" s="5"/>
      <c r="AR17" s="5"/>
    </row>
    <row r="18" spans="1:44" ht="19.5" customHeight="1">
      <c r="A18" s="182"/>
      <c r="B18" s="141"/>
      <c r="C18" s="142"/>
      <c r="D18" s="182"/>
      <c r="E18" s="142"/>
      <c r="F18" s="182"/>
      <c r="G18" s="142"/>
      <c r="H18" s="45"/>
      <c r="I18" s="48"/>
      <c r="J18" s="48"/>
      <c r="K18" s="50"/>
      <c r="L18" s="51"/>
      <c r="M18" s="51"/>
      <c r="N18" s="51"/>
      <c r="O18" s="51"/>
      <c r="P18" s="51"/>
      <c r="Q18" s="51"/>
      <c r="R18" s="51"/>
      <c r="S18" s="51"/>
      <c r="T18" s="51"/>
      <c r="U18" s="51"/>
      <c r="V18" s="51"/>
      <c r="W18" s="51"/>
      <c r="X18" s="51">
        <f t="shared" si="0"/>
        <v>0</v>
      </c>
      <c r="Y18" s="7"/>
      <c r="Z18" s="56" t="s">
        <v>153</v>
      </c>
      <c r="AA18" s="56" t="s">
        <v>111</v>
      </c>
      <c r="AB18" s="56"/>
      <c r="AC18" s="56"/>
      <c r="AD18" s="56"/>
      <c r="AE18" s="56"/>
      <c r="AF18" s="56"/>
      <c r="AG18" s="56"/>
      <c r="AH18" s="7"/>
      <c r="AI18" s="3"/>
      <c r="AJ18" s="3"/>
      <c r="AK18" s="5"/>
      <c r="AL18" s="5"/>
      <c r="AM18" s="5"/>
      <c r="AN18" s="5"/>
      <c r="AO18" s="5"/>
      <c r="AP18" s="5"/>
      <c r="AQ18" s="5"/>
      <c r="AR18" s="5"/>
    </row>
    <row r="19" spans="1:44" ht="36.75" customHeight="1">
      <c r="A19" s="182"/>
      <c r="B19" s="141"/>
      <c r="C19" s="142"/>
      <c r="D19" s="182"/>
      <c r="E19" s="142"/>
      <c r="F19" s="182"/>
      <c r="G19" s="142"/>
      <c r="H19" s="45"/>
      <c r="I19" s="48"/>
      <c r="J19" s="48"/>
      <c r="K19" s="50"/>
      <c r="L19" s="51"/>
      <c r="M19" s="51"/>
      <c r="N19" s="51"/>
      <c r="O19" s="51"/>
      <c r="P19" s="51"/>
      <c r="Q19" s="51"/>
      <c r="R19" s="51"/>
      <c r="S19" s="51"/>
      <c r="T19" s="51"/>
      <c r="U19" s="51"/>
      <c r="V19" s="51"/>
      <c r="W19" s="51"/>
      <c r="X19" s="51">
        <f t="shared" si="0"/>
        <v>0</v>
      </c>
      <c r="Y19" s="7"/>
      <c r="Z19" s="56" t="s">
        <v>155</v>
      </c>
      <c r="AA19" s="56" t="s">
        <v>156</v>
      </c>
      <c r="AB19" s="56"/>
      <c r="AC19" s="56"/>
      <c r="AD19" s="56"/>
      <c r="AE19" s="56"/>
      <c r="AF19" s="56"/>
      <c r="AG19" s="56"/>
      <c r="AH19" s="7"/>
      <c r="AI19" s="3"/>
      <c r="AJ19" s="3"/>
      <c r="AK19" s="5"/>
      <c r="AL19" s="5"/>
      <c r="AM19" s="5"/>
      <c r="AN19" s="5"/>
      <c r="AO19" s="5"/>
      <c r="AP19" s="5"/>
      <c r="AQ19" s="5"/>
      <c r="AR19" s="5"/>
    </row>
    <row r="20" spans="1:44" ht="19.5" customHeight="1">
      <c r="A20" s="182"/>
      <c r="B20" s="141"/>
      <c r="C20" s="142"/>
      <c r="D20" s="182"/>
      <c r="E20" s="142"/>
      <c r="F20" s="182"/>
      <c r="G20" s="142"/>
      <c r="H20" s="45"/>
      <c r="I20" s="48"/>
      <c r="J20" s="48"/>
      <c r="K20" s="50"/>
      <c r="L20" s="51"/>
      <c r="M20" s="51"/>
      <c r="N20" s="51"/>
      <c r="O20" s="51"/>
      <c r="P20" s="51"/>
      <c r="Q20" s="51"/>
      <c r="R20" s="51"/>
      <c r="S20" s="51"/>
      <c r="T20" s="51"/>
      <c r="U20" s="51"/>
      <c r="V20" s="51"/>
      <c r="W20" s="51"/>
      <c r="X20" s="51">
        <f t="shared" si="0"/>
        <v>0</v>
      </c>
      <c r="Y20" s="7"/>
      <c r="Z20" s="56" t="s">
        <v>160</v>
      </c>
      <c r="AA20" s="56"/>
      <c r="AB20" s="56"/>
      <c r="AC20" s="56"/>
      <c r="AD20" s="56"/>
      <c r="AE20" s="56"/>
      <c r="AF20" s="56"/>
      <c r="AG20" s="56"/>
      <c r="AH20" s="7"/>
      <c r="AI20" s="3"/>
      <c r="AJ20" s="3"/>
      <c r="AK20" s="5"/>
      <c r="AL20" s="5"/>
      <c r="AM20" s="5"/>
      <c r="AN20" s="5"/>
      <c r="AO20" s="5"/>
      <c r="AP20" s="5"/>
      <c r="AQ20" s="5"/>
      <c r="AR20" s="5"/>
    </row>
    <row r="21" spans="1:44" ht="19.5" customHeight="1">
      <c r="A21" s="182"/>
      <c r="B21" s="141"/>
      <c r="C21" s="142"/>
      <c r="D21" s="182"/>
      <c r="E21" s="142"/>
      <c r="F21" s="182"/>
      <c r="G21" s="142"/>
      <c r="H21" s="45"/>
      <c r="I21" s="48"/>
      <c r="J21" s="48"/>
      <c r="K21" s="50"/>
      <c r="L21" s="51"/>
      <c r="M21" s="51"/>
      <c r="N21" s="51"/>
      <c r="O21" s="51"/>
      <c r="P21" s="51"/>
      <c r="Q21" s="51"/>
      <c r="R21" s="51"/>
      <c r="S21" s="51"/>
      <c r="T21" s="51"/>
      <c r="U21" s="51"/>
      <c r="V21" s="51"/>
      <c r="W21" s="51"/>
      <c r="X21" s="51">
        <f t="shared" si="0"/>
        <v>0</v>
      </c>
      <c r="Y21" s="7"/>
      <c r="Z21" s="56" t="s">
        <v>163</v>
      </c>
      <c r="AA21" s="56"/>
      <c r="AB21" s="56"/>
      <c r="AC21" s="56"/>
      <c r="AD21" s="56"/>
      <c r="AE21" s="56"/>
      <c r="AF21" s="56"/>
      <c r="AG21" s="56"/>
      <c r="AH21" s="7"/>
      <c r="AI21" s="3"/>
      <c r="AJ21" s="3"/>
      <c r="AK21" s="5"/>
      <c r="AL21" s="5"/>
      <c r="AM21" s="5"/>
      <c r="AN21" s="5"/>
      <c r="AO21" s="5"/>
      <c r="AP21" s="5"/>
      <c r="AQ21" s="5"/>
      <c r="AR21" s="5"/>
    </row>
    <row r="22" spans="1:44" ht="19.5" customHeight="1">
      <c r="A22" s="182"/>
      <c r="B22" s="141"/>
      <c r="C22" s="142"/>
      <c r="D22" s="182"/>
      <c r="E22" s="142"/>
      <c r="F22" s="182"/>
      <c r="G22" s="142"/>
      <c r="H22" s="45"/>
      <c r="I22" s="48"/>
      <c r="J22" s="48"/>
      <c r="K22" s="50"/>
      <c r="L22" s="51"/>
      <c r="M22" s="51"/>
      <c r="N22" s="51"/>
      <c r="O22" s="51"/>
      <c r="P22" s="51"/>
      <c r="Q22" s="51"/>
      <c r="R22" s="51"/>
      <c r="S22" s="51"/>
      <c r="T22" s="51"/>
      <c r="U22" s="51"/>
      <c r="V22" s="51"/>
      <c r="W22" s="51"/>
      <c r="X22" s="51">
        <f t="shared" si="0"/>
        <v>0</v>
      </c>
      <c r="Y22" s="7"/>
      <c r="Z22" s="56" t="s">
        <v>163</v>
      </c>
      <c r="AA22" s="56"/>
      <c r="AB22" s="56"/>
      <c r="AC22" s="56"/>
      <c r="AD22" s="56"/>
      <c r="AE22" s="56"/>
      <c r="AF22" s="56"/>
      <c r="AG22" s="56"/>
      <c r="AH22" s="7"/>
      <c r="AI22" s="3"/>
      <c r="AJ22" s="3"/>
      <c r="AK22" s="5"/>
      <c r="AL22" s="5"/>
      <c r="AM22" s="5"/>
      <c r="AN22" s="5"/>
      <c r="AO22" s="5"/>
      <c r="AP22" s="5"/>
      <c r="AQ22" s="5"/>
      <c r="AR22" s="5"/>
    </row>
    <row r="23" spans="1:44" ht="19.5" customHeight="1">
      <c r="A23" s="182"/>
      <c r="B23" s="141"/>
      <c r="C23" s="142"/>
      <c r="D23" s="182"/>
      <c r="E23" s="142"/>
      <c r="F23" s="182"/>
      <c r="G23" s="142"/>
      <c r="H23" s="45"/>
      <c r="I23" s="48"/>
      <c r="J23" s="48"/>
      <c r="K23" s="50"/>
      <c r="L23" s="51"/>
      <c r="M23" s="51"/>
      <c r="N23" s="51"/>
      <c r="O23" s="51"/>
      <c r="P23" s="51"/>
      <c r="Q23" s="51"/>
      <c r="R23" s="51"/>
      <c r="S23" s="51"/>
      <c r="T23" s="51"/>
      <c r="U23" s="51"/>
      <c r="V23" s="51"/>
      <c r="W23" s="51"/>
      <c r="X23" s="51">
        <f t="shared" si="0"/>
        <v>0</v>
      </c>
      <c r="Y23" s="7"/>
      <c r="Z23" s="56" t="s">
        <v>163</v>
      </c>
      <c r="AA23" s="56"/>
      <c r="AB23" s="56"/>
      <c r="AC23" s="56"/>
      <c r="AD23" s="56"/>
      <c r="AE23" s="56"/>
      <c r="AF23" s="56"/>
      <c r="AG23" s="56"/>
      <c r="AH23" s="7"/>
      <c r="AI23" s="3"/>
      <c r="AJ23" s="3"/>
      <c r="AK23" s="5"/>
      <c r="AL23" s="5"/>
      <c r="AM23" s="5"/>
      <c r="AN23" s="5"/>
      <c r="AO23" s="5"/>
      <c r="AP23" s="5"/>
      <c r="AQ23" s="5"/>
      <c r="AR23" s="5"/>
    </row>
    <row r="24" spans="1:44" ht="19.5" customHeight="1">
      <c r="A24" s="182"/>
      <c r="B24" s="141"/>
      <c r="C24" s="142"/>
      <c r="D24" s="182"/>
      <c r="E24" s="142"/>
      <c r="F24" s="182"/>
      <c r="G24" s="142"/>
      <c r="H24" s="45"/>
      <c r="I24" s="48"/>
      <c r="J24" s="48"/>
      <c r="K24" s="50"/>
      <c r="L24" s="51"/>
      <c r="M24" s="51"/>
      <c r="N24" s="51"/>
      <c r="O24" s="67"/>
      <c r="P24" s="51"/>
      <c r="Q24" s="51"/>
      <c r="R24" s="51"/>
      <c r="S24" s="51"/>
      <c r="T24" s="51"/>
      <c r="U24" s="51"/>
      <c r="V24" s="51"/>
      <c r="W24" s="51"/>
      <c r="X24" s="51">
        <f t="shared" si="0"/>
        <v>0</v>
      </c>
      <c r="Y24" s="7"/>
      <c r="Z24" s="56" t="s">
        <v>177</v>
      </c>
      <c r="AA24" s="56" t="s">
        <v>179</v>
      </c>
      <c r="AB24" s="56"/>
      <c r="AC24" s="56"/>
      <c r="AD24" s="56"/>
      <c r="AE24" s="56"/>
      <c r="AF24" s="56"/>
      <c r="AG24" s="56"/>
      <c r="AH24" s="7"/>
      <c r="AI24" s="3"/>
      <c r="AJ24" s="3"/>
      <c r="AK24" s="5"/>
      <c r="AL24" s="5"/>
      <c r="AM24" s="5"/>
      <c r="AN24" s="5"/>
      <c r="AO24" s="5"/>
      <c r="AP24" s="5"/>
      <c r="AQ24" s="5"/>
      <c r="AR24" s="5"/>
    </row>
    <row r="25" spans="1:44" ht="40.5" customHeight="1">
      <c r="A25" s="182"/>
      <c r="B25" s="141"/>
      <c r="C25" s="142"/>
      <c r="D25" s="182"/>
      <c r="E25" s="142"/>
      <c r="F25" s="182"/>
      <c r="G25" s="142"/>
      <c r="H25" s="45"/>
      <c r="I25" s="48"/>
      <c r="J25" s="48"/>
      <c r="K25" s="50"/>
      <c r="L25" s="51"/>
      <c r="M25" s="51"/>
      <c r="N25" s="51"/>
      <c r="O25" s="67"/>
      <c r="P25" s="51"/>
      <c r="Q25" s="51"/>
      <c r="R25" s="51"/>
      <c r="S25" s="51"/>
      <c r="T25" s="51"/>
      <c r="U25" s="51"/>
      <c r="V25" s="51"/>
      <c r="W25" s="51"/>
      <c r="X25" s="51">
        <f t="shared" si="0"/>
        <v>0</v>
      </c>
      <c r="Y25" s="7"/>
      <c r="Z25" s="56" t="s">
        <v>181</v>
      </c>
      <c r="AA25" s="56" t="s">
        <v>183</v>
      </c>
      <c r="AB25" s="56"/>
      <c r="AC25" s="56"/>
      <c r="AD25" s="56"/>
      <c r="AE25" s="56"/>
      <c r="AF25" s="56"/>
      <c r="AG25" s="56"/>
      <c r="AH25" s="7"/>
      <c r="AI25" s="3"/>
      <c r="AJ25" s="3"/>
      <c r="AK25" s="5"/>
      <c r="AL25" s="5"/>
      <c r="AM25" s="5"/>
      <c r="AN25" s="5"/>
      <c r="AO25" s="5"/>
      <c r="AP25" s="5"/>
      <c r="AQ25" s="5"/>
      <c r="AR25" s="5"/>
    </row>
    <row r="26" spans="1:44" ht="54" customHeight="1">
      <c r="A26" s="179" t="s">
        <v>184</v>
      </c>
      <c r="B26" s="141"/>
      <c r="C26" s="141"/>
      <c r="D26" s="141"/>
      <c r="E26" s="141"/>
      <c r="F26" s="141"/>
      <c r="G26" s="141"/>
      <c r="H26" s="141"/>
      <c r="I26" s="141"/>
      <c r="J26" s="142"/>
      <c r="K26" s="72"/>
      <c r="L26" s="73" t="s">
        <v>186</v>
      </c>
      <c r="M26" s="73"/>
      <c r="N26" s="73"/>
      <c r="O26" s="7"/>
      <c r="P26" s="7"/>
      <c r="Q26" s="7"/>
      <c r="R26" s="7"/>
      <c r="S26" s="7"/>
      <c r="T26" s="7"/>
      <c r="U26" s="7"/>
      <c r="V26" s="7"/>
      <c r="W26" s="7"/>
      <c r="X26" s="7"/>
      <c r="Y26" s="7"/>
      <c r="Z26" s="7"/>
      <c r="AA26" s="7"/>
      <c r="AB26" s="7"/>
      <c r="AC26" s="7"/>
      <c r="AD26" s="7"/>
      <c r="AE26" s="7"/>
      <c r="AF26" s="7"/>
      <c r="AG26" s="7"/>
      <c r="AH26" s="7"/>
      <c r="AI26" s="3"/>
      <c r="AJ26" s="3"/>
      <c r="AK26" s="5"/>
      <c r="AL26" s="5"/>
      <c r="AM26" s="5"/>
      <c r="AN26" s="5"/>
      <c r="AO26" s="5"/>
      <c r="AP26" s="5"/>
      <c r="AQ26" s="5"/>
      <c r="AR26" s="5"/>
    </row>
    <row r="27" spans="1:44" ht="36" customHeight="1">
      <c r="A27" s="75"/>
      <c r="B27" s="179">
        <v>2014</v>
      </c>
      <c r="C27" s="142"/>
      <c r="D27" s="179">
        <v>2015</v>
      </c>
      <c r="E27" s="142"/>
      <c r="F27" s="179">
        <v>2016</v>
      </c>
      <c r="G27" s="142"/>
      <c r="H27" s="179"/>
      <c r="I27" s="142"/>
      <c r="J27" s="76" t="s">
        <v>80</v>
      </c>
      <c r="K27" s="72"/>
      <c r="L27" s="7"/>
      <c r="M27" s="7"/>
      <c r="N27" s="7"/>
      <c r="O27" s="7"/>
      <c r="P27" s="7"/>
      <c r="Q27" s="7"/>
      <c r="R27" s="7"/>
      <c r="S27" s="7"/>
      <c r="T27" s="7"/>
      <c r="U27" s="7"/>
      <c r="V27" s="7"/>
      <c r="W27" s="7"/>
      <c r="X27" s="7"/>
      <c r="Y27" s="7"/>
      <c r="Z27" s="7"/>
      <c r="AA27" s="7"/>
      <c r="AB27" s="7"/>
      <c r="AC27" s="7"/>
      <c r="AD27" s="7"/>
      <c r="AE27" s="7"/>
      <c r="AF27" s="7"/>
      <c r="AG27" s="7"/>
      <c r="AH27" s="7"/>
      <c r="AI27" s="3"/>
      <c r="AJ27" s="3"/>
      <c r="AK27" s="5"/>
      <c r="AL27" s="5"/>
      <c r="AM27" s="5"/>
      <c r="AN27" s="5"/>
      <c r="AO27" s="5"/>
      <c r="AP27" s="5"/>
      <c r="AQ27" s="5"/>
      <c r="AR27" s="5"/>
    </row>
    <row r="28" spans="1:44" ht="50.25" customHeight="1">
      <c r="A28" s="76" t="s">
        <v>194</v>
      </c>
      <c r="B28" s="178"/>
      <c r="C28" s="142"/>
      <c r="D28" s="178"/>
      <c r="E28" s="142"/>
      <c r="F28" s="178"/>
      <c r="G28" s="142"/>
      <c r="H28" s="178"/>
      <c r="I28" s="142"/>
      <c r="J28" s="78">
        <f t="shared" ref="J28:J31" si="1">+SUM(B28:I28)</f>
        <v>0</v>
      </c>
      <c r="K28" s="79"/>
      <c r="L28" s="7"/>
      <c r="M28" s="7"/>
      <c r="N28" s="7"/>
      <c r="O28" s="7"/>
      <c r="P28" s="7"/>
      <c r="Q28" s="7"/>
      <c r="R28" s="7"/>
      <c r="S28" s="7"/>
      <c r="T28" s="7"/>
      <c r="U28" s="7"/>
      <c r="V28" s="7"/>
      <c r="W28" s="7"/>
      <c r="X28" s="7"/>
      <c r="Y28" s="7"/>
      <c r="Z28" s="7"/>
      <c r="AA28" s="7"/>
      <c r="AB28" s="7"/>
      <c r="AC28" s="7"/>
      <c r="AD28" s="7"/>
      <c r="AE28" s="7"/>
      <c r="AF28" s="7"/>
      <c r="AG28" s="7"/>
      <c r="AH28" s="7"/>
      <c r="AI28" s="3"/>
      <c r="AJ28" s="3"/>
      <c r="AK28" s="5"/>
      <c r="AL28" s="5"/>
      <c r="AM28" s="5"/>
      <c r="AN28" s="5"/>
      <c r="AO28" s="5"/>
      <c r="AP28" s="5"/>
      <c r="AQ28" s="5"/>
      <c r="AR28" s="5"/>
    </row>
    <row r="29" spans="1:44" ht="53.25" customHeight="1">
      <c r="A29" s="76" t="s">
        <v>202</v>
      </c>
      <c r="B29" s="178"/>
      <c r="C29" s="142"/>
      <c r="D29" s="178"/>
      <c r="E29" s="142"/>
      <c r="F29" s="178"/>
      <c r="G29" s="142"/>
      <c r="H29" s="178"/>
      <c r="I29" s="142"/>
      <c r="J29" s="78">
        <f t="shared" si="1"/>
        <v>0</v>
      </c>
      <c r="K29" s="81"/>
      <c r="L29" s="7"/>
      <c r="M29" s="7"/>
      <c r="N29" s="7"/>
      <c r="O29" s="7"/>
      <c r="P29" s="7"/>
      <c r="Q29" s="7"/>
      <c r="R29" s="7"/>
      <c r="S29" s="7"/>
      <c r="T29" s="7"/>
      <c r="U29" s="7"/>
      <c r="V29" s="7"/>
      <c r="W29" s="7"/>
      <c r="X29" s="7"/>
      <c r="Y29" s="7"/>
      <c r="Z29" s="7"/>
      <c r="AA29" s="7"/>
      <c r="AB29" s="7"/>
      <c r="AC29" s="7"/>
      <c r="AD29" s="7"/>
      <c r="AE29" s="7"/>
      <c r="AF29" s="7"/>
      <c r="AG29" s="7"/>
      <c r="AH29" s="7"/>
      <c r="AI29" s="3"/>
      <c r="AJ29" s="3"/>
      <c r="AK29" s="5"/>
      <c r="AL29" s="5"/>
      <c r="AM29" s="5"/>
      <c r="AN29" s="5"/>
      <c r="AO29" s="5"/>
      <c r="AP29" s="5"/>
      <c r="AQ29" s="5"/>
      <c r="AR29" s="5"/>
    </row>
    <row r="30" spans="1:44" ht="30" customHeight="1">
      <c r="A30" s="76" t="s">
        <v>210</v>
      </c>
      <c r="B30" s="178"/>
      <c r="C30" s="142"/>
      <c r="D30" s="178"/>
      <c r="E30" s="142"/>
      <c r="F30" s="178"/>
      <c r="G30" s="142"/>
      <c r="H30" s="178"/>
      <c r="I30" s="142"/>
      <c r="J30" s="78">
        <f t="shared" si="1"/>
        <v>0</v>
      </c>
      <c r="K30" s="81"/>
      <c r="L30" s="7"/>
      <c r="M30" s="7"/>
      <c r="N30" s="7"/>
      <c r="O30" s="7"/>
      <c r="P30" s="7"/>
      <c r="Q30" s="7"/>
      <c r="R30" s="7"/>
      <c r="S30" s="7"/>
      <c r="T30" s="7"/>
      <c r="U30" s="7"/>
      <c r="V30" s="7"/>
      <c r="W30" s="7"/>
      <c r="X30" s="7"/>
      <c r="Y30" s="7"/>
      <c r="Z30" s="7"/>
      <c r="AA30" s="7"/>
      <c r="AB30" s="7"/>
      <c r="AC30" s="7"/>
      <c r="AD30" s="7"/>
      <c r="AE30" s="7"/>
      <c r="AF30" s="7"/>
      <c r="AG30" s="7"/>
      <c r="AH30" s="7"/>
      <c r="AI30" s="3"/>
      <c r="AJ30" s="3"/>
      <c r="AK30" s="5"/>
      <c r="AL30" s="5"/>
      <c r="AM30" s="5"/>
      <c r="AN30" s="5"/>
      <c r="AO30" s="5"/>
      <c r="AP30" s="5"/>
      <c r="AQ30" s="5"/>
      <c r="AR30" s="5"/>
    </row>
    <row r="31" spans="1:44" ht="30" customHeight="1">
      <c r="A31" s="76" t="s">
        <v>216</v>
      </c>
      <c r="B31" s="178"/>
      <c r="C31" s="142"/>
      <c r="D31" s="178"/>
      <c r="E31" s="142"/>
      <c r="F31" s="178"/>
      <c r="G31" s="142"/>
      <c r="H31" s="178"/>
      <c r="I31" s="142"/>
      <c r="J31" s="78">
        <f t="shared" si="1"/>
        <v>0</v>
      </c>
      <c r="K31" s="81"/>
      <c r="L31" s="7"/>
      <c r="M31" s="7"/>
      <c r="N31" s="7"/>
      <c r="O31" s="7"/>
      <c r="P31" s="7"/>
      <c r="Q31" s="7"/>
      <c r="R31" s="7"/>
      <c r="S31" s="7"/>
      <c r="T31" s="7"/>
      <c r="U31" s="7"/>
      <c r="V31" s="7"/>
      <c r="W31" s="7"/>
      <c r="X31" s="7"/>
      <c r="Y31" s="7"/>
      <c r="Z31" s="7"/>
      <c r="AA31" s="7"/>
      <c r="AB31" s="7"/>
      <c r="AC31" s="7"/>
      <c r="AD31" s="7"/>
      <c r="AE31" s="7"/>
      <c r="AF31" s="7"/>
      <c r="AG31" s="7"/>
      <c r="AH31" s="7"/>
      <c r="AI31" s="3"/>
      <c r="AJ31" s="3"/>
      <c r="AK31" s="5"/>
      <c r="AL31" s="5"/>
      <c r="AM31" s="5"/>
      <c r="AN31" s="5"/>
      <c r="AO31" s="5"/>
      <c r="AP31" s="5"/>
      <c r="AQ31" s="5"/>
      <c r="AR31" s="5"/>
    </row>
    <row r="32" spans="1:44" ht="30" customHeight="1">
      <c r="A32" s="76" t="s">
        <v>220</v>
      </c>
      <c r="B32" s="177">
        <f>+SUM(B28:C31)</f>
        <v>0</v>
      </c>
      <c r="C32" s="142"/>
      <c r="D32" s="177">
        <f>+SUM(D28:E31)</f>
        <v>0</v>
      </c>
      <c r="E32" s="142"/>
      <c r="F32" s="177">
        <f>+SUM(F28:G31)</f>
        <v>0</v>
      </c>
      <c r="G32" s="142"/>
      <c r="H32" s="177">
        <f>+SUM(H28:I31)</f>
        <v>0</v>
      </c>
      <c r="I32" s="142"/>
      <c r="J32" s="83">
        <f>SUM(J28:J31)</f>
        <v>0</v>
      </c>
      <c r="K32" s="84"/>
      <c r="L32" s="7"/>
      <c r="M32" s="7"/>
      <c r="N32" s="7"/>
      <c r="O32" s="7"/>
      <c r="P32" s="7"/>
      <c r="Q32" s="7"/>
      <c r="R32" s="7"/>
      <c r="S32" s="7"/>
      <c r="T32" s="7"/>
      <c r="U32" s="7"/>
      <c r="V32" s="7"/>
      <c r="W32" s="7"/>
      <c r="X32" s="7"/>
      <c r="Y32" s="7"/>
      <c r="Z32" s="7"/>
      <c r="AA32" s="7"/>
      <c r="AB32" s="7"/>
      <c r="AC32" s="7"/>
      <c r="AD32" s="7"/>
      <c r="AE32" s="7"/>
      <c r="AF32" s="7"/>
      <c r="AG32" s="7"/>
      <c r="AH32" s="7"/>
      <c r="AI32" s="3"/>
      <c r="AJ32" s="3"/>
      <c r="AK32" s="5"/>
      <c r="AL32" s="5"/>
      <c r="AM32" s="5"/>
      <c r="AN32" s="5"/>
      <c r="AO32" s="5"/>
      <c r="AP32" s="5"/>
      <c r="AQ32" s="5"/>
      <c r="AR32" s="5"/>
    </row>
    <row r="33" spans="1:44" ht="30" customHeight="1">
      <c r="A33" s="189" t="s">
        <v>232</v>
      </c>
      <c r="B33" s="141"/>
      <c r="C33" s="141"/>
      <c r="D33" s="141"/>
      <c r="E33" s="141"/>
      <c r="F33" s="141"/>
      <c r="G33" s="141"/>
      <c r="H33" s="142"/>
      <c r="I33" s="186">
        <f>+J32</f>
        <v>0</v>
      </c>
      <c r="J33" s="142"/>
      <c r="K33" s="87"/>
      <c r="L33" s="7"/>
      <c r="M33" s="7"/>
      <c r="N33" s="7"/>
      <c r="O33" s="7"/>
      <c r="P33" s="7"/>
      <c r="Q33" s="7"/>
      <c r="R33" s="7"/>
      <c r="S33" s="7"/>
      <c r="T33" s="7"/>
      <c r="U33" s="7"/>
      <c r="V33" s="7"/>
      <c r="W33" s="7"/>
      <c r="X33" s="7"/>
      <c r="Y33" s="7"/>
      <c r="Z33" s="7"/>
      <c r="AA33" s="7"/>
      <c r="AB33" s="7"/>
      <c r="AC33" s="7"/>
      <c r="AD33" s="7"/>
      <c r="AE33" s="7"/>
      <c r="AF33" s="7"/>
      <c r="AG33" s="7"/>
      <c r="AH33" s="7"/>
      <c r="AI33" s="3"/>
      <c r="AJ33" s="3"/>
      <c r="AK33" s="5"/>
      <c r="AL33" s="5"/>
      <c r="AM33" s="5"/>
      <c r="AN33" s="5"/>
      <c r="AO33" s="5"/>
      <c r="AP33" s="5"/>
      <c r="AQ33" s="5"/>
      <c r="AR33" s="5"/>
    </row>
    <row r="34" spans="1:44" ht="12" customHeight="1">
      <c r="A34" s="7"/>
      <c r="B34" s="7"/>
      <c r="C34" s="7"/>
      <c r="D34" s="7"/>
      <c r="E34" s="7"/>
      <c r="F34" s="7"/>
      <c r="G34" s="7"/>
      <c r="H34" s="7"/>
      <c r="I34" s="7"/>
      <c r="J34" s="7"/>
      <c r="K34" s="88"/>
      <c r="L34" s="7"/>
      <c r="M34" s="7"/>
      <c r="N34" s="7"/>
      <c r="O34" s="7"/>
      <c r="P34" s="7"/>
      <c r="Q34" s="7"/>
      <c r="R34" s="7"/>
      <c r="S34" s="7"/>
      <c r="T34" s="7"/>
      <c r="U34" s="7"/>
      <c r="V34" s="7"/>
      <c r="W34" s="7"/>
      <c r="X34" s="7"/>
      <c r="Y34" s="7"/>
      <c r="Z34" s="7"/>
      <c r="AA34" s="7"/>
      <c r="AB34" s="7"/>
      <c r="AC34" s="7"/>
      <c r="AD34" s="7"/>
      <c r="AE34" s="7"/>
      <c r="AF34" s="7"/>
      <c r="AG34" s="7"/>
      <c r="AH34" s="7"/>
      <c r="AI34" s="3"/>
      <c r="AJ34" s="3"/>
      <c r="AK34" s="5"/>
      <c r="AL34" s="5"/>
      <c r="AM34" s="5"/>
      <c r="AN34" s="5"/>
      <c r="AO34" s="5"/>
      <c r="AP34" s="5"/>
      <c r="AQ34" s="5"/>
      <c r="AR34" s="5"/>
    </row>
    <row r="35" spans="1:44" ht="30" customHeight="1">
      <c r="A35" s="90" t="s">
        <v>240</v>
      </c>
      <c r="B35" s="185" t="s">
        <v>244</v>
      </c>
      <c r="C35" s="141"/>
      <c r="D35" s="141"/>
      <c r="E35" s="141"/>
      <c r="F35" s="141"/>
      <c r="G35" s="141"/>
      <c r="H35" s="141"/>
      <c r="I35" s="141"/>
      <c r="J35" s="142"/>
      <c r="K35" s="93"/>
      <c r="L35" s="7"/>
      <c r="M35" s="7"/>
      <c r="N35" s="7"/>
      <c r="O35" s="7"/>
      <c r="P35" s="7"/>
      <c r="Q35" s="7"/>
      <c r="R35" s="7"/>
      <c r="S35" s="7"/>
      <c r="T35" s="7"/>
      <c r="U35" s="7"/>
      <c r="V35" s="7"/>
      <c r="W35" s="7"/>
      <c r="X35" s="7"/>
      <c r="Y35" s="7"/>
      <c r="Z35" s="7"/>
      <c r="AA35" s="7"/>
      <c r="AB35" s="7"/>
      <c r="AC35" s="7"/>
      <c r="AD35" s="7"/>
      <c r="AE35" s="7"/>
      <c r="AF35" s="7"/>
      <c r="AG35" s="7"/>
      <c r="AH35" s="7"/>
      <c r="AI35" s="3"/>
      <c r="AJ35" s="3"/>
      <c r="AK35" s="5"/>
      <c r="AL35" s="5"/>
      <c r="AM35" s="5"/>
      <c r="AN35" s="5"/>
      <c r="AO35" s="5"/>
      <c r="AP35" s="5"/>
      <c r="AQ35" s="5"/>
      <c r="AR35" s="5"/>
    </row>
    <row r="36" spans="1:44" ht="97.5" customHeight="1">
      <c r="A36" s="95" t="s">
        <v>246</v>
      </c>
      <c r="B36" s="184" t="s">
        <v>250</v>
      </c>
      <c r="C36" s="141"/>
      <c r="D36" s="141"/>
      <c r="E36" s="141"/>
      <c r="F36" s="141"/>
      <c r="G36" s="141"/>
      <c r="H36" s="141"/>
      <c r="I36" s="141"/>
      <c r="J36" s="142"/>
      <c r="K36" s="97"/>
      <c r="L36" s="7"/>
      <c r="M36" s="7"/>
      <c r="N36" s="7"/>
      <c r="O36" s="7"/>
      <c r="P36" s="7"/>
      <c r="Q36" s="7"/>
      <c r="R36" s="7"/>
      <c r="S36" s="7"/>
      <c r="T36" s="7"/>
      <c r="U36" s="7"/>
      <c r="V36" s="7"/>
      <c r="W36" s="7"/>
      <c r="X36" s="7"/>
      <c r="Y36" s="7"/>
      <c r="Z36" s="7"/>
      <c r="AA36" s="7"/>
      <c r="AB36" s="7"/>
      <c r="AC36" s="7"/>
      <c r="AD36" s="7"/>
      <c r="AE36" s="7"/>
      <c r="AF36" s="7"/>
      <c r="AG36" s="7"/>
      <c r="AH36" s="7"/>
      <c r="AI36" s="3"/>
      <c r="AJ36" s="3"/>
      <c r="AK36" s="5"/>
      <c r="AL36" s="5"/>
      <c r="AM36" s="5"/>
      <c r="AN36" s="5"/>
      <c r="AO36" s="5"/>
      <c r="AP36" s="5"/>
      <c r="AQ36" s="5"/>
      <c r="AR36" s="5"/>
    </row>
    <row r="37" spans="1:44" ht="97.5" customHeight="1">
      <c r="A37" s="95" t="s">
        <v>255</v>
      </c>
      <c r="B37" s="184" t="s">
        <v>258</v>
      </c>
      <c r="C37" s="141"/>
      <c r="D37" s="141"/>
      <c r="E37" s="141"/>
      <c r="F37" s="141"/>
      <c r="G37" s="141"/>
      <c r="H37" s="141"/>
      <c r="I37" s="141"/>
      <c r="J37" s="142"/>
      <c r="K37" s="97"/>
      <c r="L37" s="7"/>
      <c r="M37" s="7"/>
      <c r="N37" s="7"/>
      <c r="O37" s="7"/>
      <c r="P37" s="7"/>
      <c r="Q37" s="7"/>
      <c r="R37" s="7"/>
      <c r="S37" s="7"/>
      <c r="T37" s="7"/>
      <c r="U37" s="7"/>
      <c r="V37" s="7"/>
      <c r="W37" s="7"/>
      <c r="X37" s="7"/>
      <c r="Y37" s="7"/>
      <c r="Z37" s="7"/>
      <c r="AA37" s="7"/>
      <c r="AB37" s="7"/>
      <c r="AC37" s="7"/>
      <c r="AD37" s="7"/>
      <c r="AE37" s="7"/>
      <c r="AF37" s="7"/>
      <c r="AG37" s="7"/>
      <c r="AH37" s="7"/>
      <c r="AI37" s="3"/>
      <c r="AJ37" s="3"/>
      <c r="AK37" s="5"/>
      <c r="AL37" s="5"/>
      <c r="AM37" s="5"/>
      <c r="AN37" s="5"/>
      <c r="AO37" s="5"/>
      <c r="AP37" s="5"/>
      <c r="AQ37" s="5"/>
      <c r="AR37" s="5"/>
    </row>
    <row r="38" spans="1:44" ht="111.75" customHeight="1">
      <c r="A38" s="95" t="s">
        <v>210</v>
      </c>
      <c r="B38" s="184" t="s">
        <v>261</v>
      </c>
      <c r="C38" s="141"/>
      <c r="D38" s="141"/>
      <c r="E38" s="141"/>
      <c r="F38" s="141"/>
      <c r="G38" s="141"/>
      <c r="H38" s="141"/>
      <c r="I38" s="141"/>
      <c r="J38" s="142"/>
      <c r="K38" s="97"/>
      <c r="L38" s="7"/>
      <c r="M38" s="7"/>
      <c r="N38" s="7"/>
      <c r="O38" s="7"/>
      <c r="P38" s="7"/>
      <c r="Q38" s="7"/>
      <c r="R38" s="7"/>
      <c r="S38" s="7"/>
      <c r="T38" s="7"/>
      <c r="U38" s="7"/>
      <c r="V38" s="7"/>
      <c r="W38" s="7"/>
      <c r="X38" s="7"/>
      <c r="Y38" s="7"/>
      <c r="Z38" s="7"/>
      <c r="AA38" s="7"/>
      <c r="AB38" s="7"/>
      <c r="AC38" s="7"/>
      <c r="AD38" s="7"/>
      <c r="AE38" s="7"/>
      <c r="AF38" s="7"/>
      <c r="AG38" s="7"/>
      <c r="AH38" s="7"/>
      <c r="AI38" s="3"/>
      <c r="AJ38" s="3"/>
      <c r="AK38" s="5"/>
      <c r="AL38" s="5"/>
      <c r="AM38" s="5"/>
      <c r="AN38" s="5"/>
      <c r="AO38" s="5"/>
      <c r="AP38" s="5"/>
      <c r="AQ38" s="5"/>
      <c r="AR38" s="5"/>
    </row>
    <row r="39" spans="1:44" ht="97.5" customHeight="1">
      <c r="A39" s="95" t="s">
        <v>216</v>
      </c>
      <c r="B39" s="184" t="s">
        <v>265</v>
      </c>
      <c r="C39" s="141"/>
      <c r="D39" s="141"/>
      <c r="E39" s="141"/>
      <c r="F39" s="141"/>
      <c r="G39" s="141"/>
      <c r="H39" s="141"/>
      <c r="I39" s="141"/>
      <c r="J39" s="142"/>
      <c r="K39" s="97"/>
      <c r="L39" s="7"/>
      <c r="M39" s="7"/>
      <c r="N39" s="7"/>
      <c r="O39" s="7"/>
      <c r="P39" s="7"/>
      <c r="Q39" s="7"/>
      <c r="R39" s="7"/>
      <c r="S39" s="7"/>
      <c r="T39" s="7"/>
      <c r="U39" s="7"/>
      <c r="V39" s="7"/>
      <c r="W39" s="7"/>
      <c r="X39" s="7"/>
      <c r="Y39" s="7"/>
      <c r="Z39" s="7"/>
      <c r="AA39" s="7"/>
      <c r="AB39" s="7"/>
      <c r="AC39" s="7"/>
      <c r="AD39" s="7"/>
      <c r="AE39" s="7"/>
      <c r="AF39" s="7"/>
      <c r="AG39" s="7"/>
      <c r="AH39" s="7"/>
      <c r="AI39" s="3"/>
      <c r="AJ39" s="3"/>
      <c r="AK39" s="5"/>
      <c r="AL39" s="5"/>
      <c r="AM39" s="5"/>
      <c r="AN39" s="5"/>
      <c r="AO39" s="5"/>
      <c r="AP39" s="5"/>
      <c r="AQ39" s="5"/>
      <c r="AR39" s="5"/>
    </row>
    <row r="40" spans="1:44" ht="12" customHeight="1">
      <c r="A40" s="7"/>
      <c r="B40" s="7"/>
      <c r="C40" s="7"/>
      <c r="D40" s="7"/>
      <c r="E40" s="7"/>
      <c r="F40" s="7"/>
      <c r="G40" s="7"/>
      <c r="H40" s="7"/>
      <c r="I40" s="7"/>
      <c r="J40" s="7"/>
      <c r="K40" s="88"/>
      <c r="L40" s="7"/>
      <c r="M40" s="7"/>
      <c r="N40" s="7"/>
      <c r="O40" s="7"/>
      <c r="P40" s="7"/>
      <c r="Q40" s="7"/>
      <c r="R40" s="7"/>
      <c r="S40" s="7"/>
      <c r="T40" s="7"/>
      <c r="U40" s="7"/>
      <c r="V40" s="7"/>
      <c r="W40" s="7"/>
      <c r="X40" s="7"/>
      <c r="Y40" s="7"/>
      <c r="Z40" s="7"/>
      <c r="AA40" s="7"/>
      <c r="AB40" s="7"/>
      <c r="AC40" s="7"/>
      <c r="AD40" s="7"/>
      <c r="AE40" s="7"/>
      <c r="AF40" s="7"/>
      <c r="AG40" s="7"/>
      <c r="AH40" s="7"/>
      <c r="AI40" s="3"/>
      <c r="AJ40" s="3"/>
      <c r="AK40" s="5"/>
      <c r="AL40" s="5"/>
      <c r="AM40" s="5"/>
      <c r="AN40" s="5"/>
      <c r="AO40" s="5"/>
      <c r="AP40" s="5"/>
      <c r="AQ40" s="5"/>
      <c r="AR40" s="5"/>
    </row>
    <row r="41" spans="1:44" ht="12" customHeight="1">
      <c r="A41" s="7"/>
      <c r="B41" s="7"/>
      <c r="C41" s="7"/>
      <c r="D41" s="7"/>
      <c r="E41" s="7"/>
      <c r="F41" s="7"/>
      <c r="G41" s="7"/>
      <c r="H41" s="7"/>
      <c r="I41" s="7"/>
      <c r="J41" s="7"/>
      <c r="K41" s="88"/>
      <c r="L41" s="7"/>
      <c r="M41" s="7"/>
      <c r="N41" s="7"/>
      <c r="O41" s="7"/>
      <c r="P41" s="7"/>
      <c r="Q41" s="7"/>
      <c r="R41" s="7"/>
      <c r="S41" s="7"/>
      <c r="T41" s="7"/>
      <c r="U41" s="7"/>
      <c r="V41" s="7"/>
      <c r="W41" s="7"/>
      <c r="X41" s="7"/>
      <c r="Y41" s="7"/>
      <c r="Z41" s="7"/>
      <c r="AA41" s="7"/>
      <c r="AB41" s="7"/>
      <c r="AC41" s="7"/>
      <c r="AD41" s="7"/>
      <c r="AE41" s="7"/>
      <c r="AF41" s="7"/>
      <c r="AG41" s="7"/>
      <c r="AH41" s="7"/>
      <c r="AI41" s="3"/>
      <c r="AJ41" s="3"/>
      <c r="AK41" s="5"/>
      <c r="AL41" s="5"/>
      <c r="AM41" s="5"/>
      <c r="AN41" s="5"/>
      <c r="AO41" s="5"/>
      <c r="AP41" s="5"/>
      <c r="AQ41" s="5"/>
      <c r="AR41" s="5"/>
    </row>
    <row r="42" spans="1:44" ht="36" customHeight="1">
      <c r="A42" s="7"/>
      <c r="B42" s="7"/>
      <c r="C42" s="7"/>
      <c r="D42" s="7"/>
      <c r="E42" s="7"/>
      <c r="F42" s="7"/>
      <c r="G42" s="7"/>
      <c r="H42" s="7"/>
      <c r="I42" s="7"/>
      <c r="J42" s="7"/>
      <c r="K42" s="88"/>
      <c r="L42" s="7"/>
      <c r="M42" s="7"/>
      <c r="N42" s="7"/>
      <c r="O42" s="7"/>
      <c r="P42" s="7"/>
      <c r="Q42" s="7"/>
      <c r="R42" s="7"/>
      <c r="S42" s="7"/>
      <c r="T42" s="7"/>
      <c r="U42" s="7"/>
      <c r="V42" s="7"/>
      <c r="W42" s="7"/>
      <c r="X42" s="7"/>
      <c r="Y42" s="7"/>
      <c r="Z42" s="7"/>
      <c r="AA42" s="7"/>
      <c r="AB42" s="7"/>
      <c r="AC42" s="7"/>
      <c r="AD42" s="7"/>
      <c r="AE42" s="7"/>
      <c r="AF42" s="7"/>
      <c r="AG42" s="7"/>
      <c r="AH42" s="7"/>
      <c r="AI42" s="3"/>
      <c r="AJ42" s="3"/>
      <c r="AK42" s="5"/>
      <c r="AL42" s="5"/>
      <c r="AM42" s="5"/>
      <c r="AN42" s="5"/>
      <c r="AO42" s="5"/>
      <c r="AP42" s="5"/>
      <c r="AQ42" s="5"/>
      <c r="AR42" s="5"/>
    </row>
    <row r="43" spans="1:44" ht="12" customHeight="1">
      <c r="A43" s="7"/>
      <c r="B43" s="7"/>
      <c r="C43" s="7"/>
      <c r="D43" s="7"/>
      <c r="E43" s="7"/>
      <c r="F43" s="7"/>
      <c r="G43" s="7"/>
      <c r="H43" s="7"/>
      <c r="I43" s="7"/>
      <c r="J43" s="7"/>
      <c r="K43" s="88"/>
      <c r="L43" s="7"/>
      <c r="M43" s="7"/>
      <c r="N43" s="7"/>
      <c r="O43" s="7"/>
      <c r="P43" s="7"/>
      <c r="Q43" s="7"/>
      <c r="R43" s="7"/>
      <c r="S43" s="7"/>
      <c r="T43" s="7"/>
      <c r="U43" s="7"/>
      <c r="V43" s="7"/>
      <c r="W43" s="7"/>
      <c r="X43" s="7"/>
      <c r="Y43" s="7"/>
      <c r="Z43" s="7"/>
      <c r="AA43" s="7"/>
      <c r="AB43" s="7"/>
      <c r="AC43" s="7"/>
      <c r="AD43" s="7"/>
      <c r="AE43" s="7"/>
      <c r="AF43" s="7"/>
      <c r="AG43" s="7"/>
      <c r="AH43" s="7"/>
      <c r="AI43" s="3"/>
      <c r="AJ43" s="3"/>
      <c r="AK43" s="5"/>
      <c r="AL43" s="5"/>
      <c r="AM43" s="5"/>
      <c r="AN43" s="5"/>
      <c r="AO43" s="5"/>
      <c r="AP43" s="5"/>
      <c r="AQ43" s="5"/>
      <c r="AR43" s="5"/>
    </row>
    <row r="44" spans="1:44" ht="12" customHeight="1">
      <c r="A44" s="7"/>
      <c r="B44" s="7"/>
      <c r="C44" s="7"/>
      <c r="D44" s="7"/>
      <c r="E44" s="7"/>
      <c r="F44" s="7"/>
      <c r="G44" s="7"/>
      <c r="H44" s="7"/>
      <c r="I44" s="7"/>
      <c r="J44" s="7"/>
      <c r="K44" s="88"/>
      <c r="L44" s="7"/>
      <c r="M44" s="7"/>
      <c r="N44" s="7"/>
      <c r="O44" s="7"/>
      <c r="P44" s="7"/>
      <c r="Q44" s="7"/>
      <c r="R44" s="7"/>
      <c r="S44" s="7"/>
      <c r="T44" s="7"/>
      <c r="U44" s="7"/>
      <c r="V44" s="7"/>
      <c r="W44" s="7"/>
      <c r="X44" s="7"/>
      <c r="Y44" s="7"/>
      <c r="Z44" s="7"/>
      <c r="AA44" s="7"/>
      <c r="AB44" s="7"/>
      <c r="AC44" s="7"/>
      <c r="AD44" s="7"/>
      <c r="AE44" s="7"/>
      <c r="AF44" s="7"/>
      <c r="AG44" s="7"/>
      <c r="AH44" s="7"/>
      <c r="AI44" s="3"/>
      <c r="AJ44" s="3"/>
      <c r="AK44" s="5"/>
      <c r="AL44" s="5"/>
      <c r="AM44" s="5"/>
      <c r="AN44" s="5"/>
      <c r="AO44" s="5"/>
      <c r="AP44" s="5"/>
      <c r="AQ44" s="5"/>
      <c r="AR44" s="5"/>
    </row>
    <row r="45" spans="1:44" ht="30" customHeight="1">
      <c r="A45" s="7"/>
      <c r="B45" s="7"/>
      <c r="C45" s="7"/>
      <c r="D45" s="7"/>
      <c r="E45" s="7"/>
      <c r="F45" s="7"/>
      <c r="G45" s="7"/>
      <c r="H45" s="7"/>
      <c r="I45" s="7"/>
      <c r="J45" s="7"/>
      <c r="K45" s="88"/>
      <c r="L45" s="7"/>
      <c r="M45" s="7"/>
      <c r="N45" s="7"/>
      <c r="O45" s="7"/>
      <c r="P45" s="7"/>
      <c r="Q45" s="7"/>
      <c r="R45" s="7"/>
      <c r="S45" s="7"/>
      <c r="T45" s="7"/>
      <c r="U45" s="7"/>
      <c r="V45" s="7"/>
      <c r="W45" s="7"/>
      <c r="X45" s="7"/>
      <c r="Y45" s="7"/>
      <c r="Z45" s="7"/>
      <c r="AA45" s="7"/>
      <c r="AB45" s="7"/>
      <c r="AC45" s="7"/>
      <c r="AD45" s="7"/>
      <c r="AE45" s="7"/>
      <c r="AF45" s="7"/>
      <c r="AG45" s="7"/>
      <c r="AH45" s="7"/>
      <c r="AI45" s="3"/>
      <c r="AJ45" s="3"/>
      <c r="AK45" s="5"/>
      <c r="AL45" s="5"/>
      <c r="AM45" s="5"/>
      <c r="AN45" s="5"/>
      <c r="AO45" s="5"/>
      <c r="AP45" s="5"/>
      <c r="AQ45" s="5"/>
      <c r="AR45" s="5"/>
    </row>
    <row r="46" spans="1:44" ht="12" customHeight="1">
      <c r="A46" s="7"/>
      <c r="B46" s="7"/>
      <c r="C46" s="7"/>
      <c r="D46" s="7"/>
      <c r="E46" s="7"/>
      <c r="F46" s="7"/>
      <c r="G46" s="7"/>
      <c r="H46" s="7"/>
      <c r="I46" s="7"/>
      <c r="J46" s="7"/>
      <c r="K46" s="88"/>
      <c r="L46" s="7"/>
      <c r="M46" s="7"/>
      <c r="N46" s="7"/>
      <c r="O46" s="7"/>
      <c r="P46" s="7"/>
      <c r="Q46" s="7"/>
      <c r="R46" s="7"/>
      <c r="S46" s="7"/>
      <c r="T46" s="7"/>
      <c r="U46" s="7"/>
      <c r="V46" s="7"/>
      <c r="W46" s="7"/>
      <c r="X46" s="7"/>
      <c r="Y46" s="7"/>
      <c r="Z46" s="7"/>
      <c r="AA46" s="7"/>
      <c r="AB46" s="7"/>
      <c r="AC46" s="7"/>
      <c r="AD46" s="7"/>
      <c r="AE46" s="7"/>
      <c r="AF46" s="7"/>
      <c r="AG46" s="7"/>
      <c r="AH46" s="7"/>
      <c r="AI46" s="3"/>
      <c r="AJ46" s="3"/>
      <c r="AK46" s="5"/>
      <c r="AL46" s="5"/>
      <c r="AM46" s="5"/>
      <c r="AN46" s="5"/>
      <c r="AO46" s="5"/>
      <c r="AP46" s="5"/>
      <c r="AQ46" s="5"/>
      <c r="AR46" s="5"/>
    </row>
    <row r="47" spans="1:44" ht="12" customHeight="1">
      <c r="A47" s="7"/>
      <c r="B47" s="7"/>
      <c r="C47" s="7"/>
      <c r="D47" s="7"/>
      <c r="E47" s="7"/>
      <c r="F47" s="7"/>
      <c r="G47" s="7"/>
      <c r="H47" s="7"/>
      <c r="I47" s="7"/>
      <c r="J47" s="7"/>
      <c r="K47" s="88"/>
      <c r="L47" s="7"/>
      <c r="M47" s="7"/>
      <c r="N47" s="7"/>
      <c r="O47" s="7"/>
      <c r="P47" s="7"/>
      <c r="Q47" s="7"/>
      <c r="R47" s="7"/>
      <c r="S47" s="7"/>
      <c r="T47" s="7"/>
      <c r="U47" s="7"/>
      <c r="V47" s="7"/>
      <c r="W47" s="7"/>
      <c r="X47" s="7"/>
      <c r="Y47" s="7"/>
      <c r="Z47" s="7"/>
      <c r="AA47" s="7"/>
      <c r="AB47" s="7"/>
      <c r="AC47" s="7"/>
      <c r="AD47" s="7"/>
      <c r="AE47" s="7"/>
      <c r="AF47" s="7"/>
      <c r="AG47" s="7"/>
      <c r="AH47" s="7"/>
      <c r="AI47" s="3"/>
      <c r="AJ47" s="3"/>
      <c r="AK47" s="5"/>
      <c r="AL47" s="5"/>
      <c r="AM47" s="5"/>
      <c r="AN47" s="5"/>
      <c r="AO47" s="5"/>
      <c r="AP47" s="5"/>
      <c r="AQ47" s="5"/>
      <c r="AR47" s="5"/>
    </row>
    <row r="48" spans="1:44" ht="12" customHeight="1">
      <c r="A48" s="7"/>
      <c r="B48" s="7"/>
      <c r="C48" s="7"/>
      <c r="D48" s="7"/>
      <c r="E48" s="7"/>
      <c r="F48" s="7"/>
      <c r="G48" s="7"/>
      <c r="H48" s="7"/>
      <c r="I48" s="7"/>
      <c r="J48" s="7"/>
      <c r="K48" s="88"/>
      <c r="L48" s="7"/>
      <c r="M48" s="7"/>
      <c r="N48" s="7"/>
      <c r="O48" s="7"/>
      <c r="P48" s="7"/>
      <c r="Q48" s="7"/>
      <c r="R48" s="7"/>
      <c r="S48" s="7"/>
      <c r="T48" s="7"/>
      <c r="U48" s="7"/>
      <c r="V48" s="7"/>
      <c r="W48" s="7"/>
      <c r="X48" s="7"/>
      <c r="Y48" s="7"/>
      <c r="Z48" s="7"/>
      <c r="AA48" s="7"/>
      <c r="AB48" s="7"/>
      <c r="AC48" s="7"/>
      <c r="AD48" s="7"/>
      <c r="AE48" s="7"/>
      <c r="AF48" s="7"/>
      <c r="AG48" s="7"/>
      <c r="AH48" s="7"/>
      <c r="AI48" s="3"/>
      <c r="AJ48" s="3"/>
      <c r="AK48" s="5"/>
      <c r="AL48" s="5"/>
      <c r="AM48" s="5"/>
      <c r="AN48" s="5"/>
      <c r="AO48" s="5"/>
      <c r="AP48" s="5"/>
      <c r="AQ48" s="5"/>
      <c r="AR48" s="5"/>
    </row>
    <row r="49" spans="1:44" ht="12" customHeight="1">
      <c r="A49" s="7"/>
      <c r="B49" s="7"/>
      <c r="C49" s="7"/>
      <c r="D49" s="7"/>
      <c r="E49" s="7"/>
      <c r="F49" s="7"/>
      <c r="G49" s="7"/>
      <c r="H49" s="7"/>
      <c r="I49" s="7"/>
      <c r="J49" s="7"/>
      <c r="K49" s="88"/>
      <c r="L49" s="7"/>
      <c r="M49" s="7"/>
      <c r="N49" s="7"/>
      <c r="O49" s="7"/>
      <c r="P49" s="7"/>
      <c r="Q49" s="7"/>
      <c r="R49" s="7"/>
      <c r="S49" s="7"/>
      <c r="T49" s="7"/>
      <c r="U49" s="7"/>
      <c r="V49" s="7"/>
      <c r="W49" s="7"/>
      <c r="X49" s="7"/>
      <c r="Y49" s="7"/>
      <c r="Z49" s="7"/>
      <c r="AA49" s="7"/>
      <c r="AB49" s="7"/>
      <c r="AC49" s="7"/>
      <c r="AD49" s="7"/>
      <c r="AE49" s="7"/>
      <c r="AF49" s="7"/>
      <c r="AG49" s="7"/>
      <c r="AH49" s="7"/>
      <c r="AI49" s="3"/>
      <c r="AJ49" s="3"/>
      <c r="AK49" s="5"/>
      <c r="AL49" s="5"/>
      <c r="AM49" s="5"/>
      <c r="AN49" s="5"/>
      <c r="AO49" s="5"/>
      <c r="AP49" s="5"/>
      <c r="AQ49" s="5"/>
      <c r="AR49" s="5"/>
    </row>
    <row r="50" spans="1:44" ht="12" customHeight="1">
      <c r="A50" s="7"/>
      <c r="B50" s="7"/>
      <c r="C50" s="7"/>
      <c r="D50" s="7"/>
      <c r="E50" s="7"/>
      <c r="F50" s="7"/>
      <c r="G50" s="7"/>
      <c r="H50" s="7"/>
      <c r="I50" s="7"/>
      <c r="J50" s="7"/>
      <c r="K50" s="88"/>
      <c r="L50" s="7"/>
      <c r="M50" s="7"/>
      <c r="N50" s="7"/>
      <c r="O50" s="7"/>
      <c r="P50" s="7"/>
      <c r="Q50" s="7"/>
      <c r="R50" s="7"/>
      <c r="S50" s="7"/>
      <c r="T50" s="7"/>
      <c r="U50" s="7"/>
      <c r="V50" s="7"/>
      <c r="W50" s="7"/>
      <c r="X50" s="7"/>
      <c r="Y50" s="7"/>
      <c r="Z50" s="7"/>
      <c r="AA50" s="7"/>
      <c r="AB50" s="7"/>
      <c r="AC50" s="7"/>
      <c r="AD50" s="7"/>
      <c r="AE50" s="7"/>
      <c r="AF50" s="7"/>
      <c r="AG50" s="7"/>
      <c r="AH50" s="7"/>
      <c r="AI50" s="3"/>
      <c r="AJ50" s="3"/>
      <c r="AK50" s="5"/>
      <c r="AL50" s="5"/>
      <c r="AM50" s="5"/>
      <c r="AN50" s="5"/>
      <c r="AO50" s="5"/>
      <c r="AP50" s="5"/>
      <c r="AQ50" s="5"/>
      <c r="AR50" s="5"/>
    </row>
    <row r="51" spans="1:44" ht="24" hidden="1" customHeight="1">
      <c r="A51" s="98" t="s">
        <v>282</v>
      </c>
      <c r="B51" s="98" t="s">
        <v>96</v>
      </c>
      <c r="C51" s="98" t="s">
        <v>21</v>
      </c>
      <c r="D51" s="7"/>
      <c r="E51" s="7"/>
      <c r="F51" s="7"/>
      <c r="G51" s="7"/>
      <c r="H51" s="7"/>
      <c r="I51" s="7"/>
      <c r="J51" s="7"/>
      <c r="K51" s="88"/>
      <c r="L51" s="7"/>
      <c r="M51" s="7"/>
      <c r="N51" s="7"/>
      <c r="O51" s="7"/>
      <c r="P51" s="7"/>
      <c r="Q51" s="7"/>
      <c r="R51" s="7"/>
      <c r="S51" s="7"/>
      <c r="T51" s="7"/>
      <c r="U51" s="7"/>
      <c r="V51" s="7"/>
      <c r="W51" s="7"/>
      <c r="X51" s="7"/>
      <c r="Y51" s="7"/>
      <c r="Z51" s="7"/>
      <c r="AA51" s="7"/>
      <c r="AB51" s="7"/>
      <c r="AC51" s="7"/>
      <c r="AD51" s="7"/>
      <c r="AE51" s="7"/>
      <c r="AF51" s="7"/>
      <c r="AG51" s="7"/>
      <c r="AH51" s="7"/>
      <c r="AI51" s="3"/>
      <c r="AJ51" s="3"/>
      <c r="AK51" s="5"/>
      <c r="AL51" s="5"/>
      <c r="AM51" s="5"/>
      <c r="AN51" s="5"/>
      <c r="AO51" s="5"/>
      <c r="AP51" s="5"/>
      <c r="AQ51" s="5"/>
      <c r="AR51" s="5"/>
    </row>
    <row r="52" spans="1:44" ht="12" hidden="1" customHeight="1">
      <c r="A52" s="180" t="s">
        <v>285</v>
      </c>
      <c r="B52" s="99" t="str">
        <f>+'1.Matriz de Plan de acción'!K6</f>
        <v>Programa de Gestión de la Calidad de los Programas Académicos de Pregrado y Posgrado</v>
      </c>
      <c r="C52" s="98" t="str">
        <f>+'1.Matriz de Plan de acción'!L6</f>
        <v>Coordinador posgrado biología
Coordinador posgrado química</v>
      </c>
      <c r="D52" s="7"/>
      <c r="E52" s="7"/>
      <c r="F52" s="7"/>
      <c r="G52" s="7"/>
      <c r="H52" s="7"/>
      <c r="I52" s="7"/>
      <c r="J52" s="7"/>
      <c r="K52" s="88"/>
      <c r="L52" s="7"/>
      <c r="M52" s="7"/>
      <c r="N52" s="7"/>
      <c r="O52" s="7"/>
      <c r="P52" s="7"/>
      <c r="Q52" s="7"/>
      <c r="R52" s="7"/>
      <c r="S52" s="7"/>
      <c r="T52" s="7"/>
      <c r="U52" s="7"/>
      <c r="V52" s="7"/>
      <c r="W52" s="7"/>
      <c r="X52" s="7"/>
      <c r="Y52" s="7"/>
      <c r="Z52" s="7"/>
      <c r="AA52" s="7"/>
      <c r="AB52" s="7"/>
      <c r="AC52" s="7"/>
      <c r="AD52" s="7"/>
      <c r="AE52" s="7"/>
      <c r="AF52" s="7"/>
      <c r="AG52" s="7"/>
      <c r="AH52" s="7"/>
      <c r="AI52" s="3"/>
      <c r="AJ52" s="3"/>
      <c r="AK52" s="5"/>
      <c r="AL52" s="5"/>
      <c r="AM52" s="5"/>
      <c r="AN52" s="5"/>
      <c r="AO52" s="5"/>
      <c r="AP52" s="5"/>
      <c r="AQ52" s="5"/>
      <c r="AR52" s="5"/>
    </row>
    <row r="53" spans="1:44" ht="48" hidden="1" customHeight="1">
      <c r="A53" s="181"/>
      <c r="B53" s="100" t="str">
        <f>+'1.Matriz de Plan de acción'!K7</f>
        <v>Programa de Gestión de la Calidad de los Programas Académicos de Pregrado y Posgrado</v>
      </c>
      <c r="C53" s="101" t="str">
        <f>+'1.Matriz de Plan de acción'!L7</f>
        <v>Coordinador posgrado matemáticas</v>
      </c>
      <c r="D53" s="7"/>
      <c r="E53" s="7"/>
      <c r="F53" s="7"/>
      <c r="G53" s="7"/>
      <c r="H53" s="7"/>
      <c r="I53" s="7"/>
      <c r="J53" s="7"/>
      <c r="K53" s="88"/>
      <c r="L53" s="7"/>
      <c r="M53" s="7"/>
      <c r="N53" s="7"/>
      <c r="O53" s="7"/>
      <c r="P53" s="7"/>
      <c r="Q53" s="7"/>
      <c r="R53" s="7"/>
      <c r="S53" s="7"/>
      <c r="T53" s="7"/>
      <c r="U53" s="7"/>
      <c r="V53" s="7"/>
      <c r="W53" s="7"/>
      <c r="X53" s="7"/>
      <c r="Y53" s="7"/>
      <c r="Z53" s="7"/>
      <c r="AA53" s="7"/>
      <c r="AB53" s="7"/>
      <c r="AC53" s="7"/>
      <c r="AD53" s="7"/>
      <c r="AE53" s="7"/>
      <c r="AF53" s="7"/>
      <c r="AG53" s="7"/>
      <c r="AH53" s="7"/>
      <c r="AI53" s="3"/>
      <c r="AJ53" s="3"/>
      <c r="AK53" s="5"/>
      <c r="AL53" s="5"/>
      <c r="AM53" s="5"/>
      <c r="AN53" s="5"/>
      <c r="AO53" s="5"/>
      <c r="AP53" s="5"/>
      <c r="AQ53" s="5"/>
      <c r="AR53" s="5"/>
    </row>
    <row r="54" spans="1:44" ht="15" hidden="1" customHeight="1">
      <c r="A54" s="181"/>
      <c r="B54" s="100" t="str">
        <f>+'1.Matriz de Plan de acción'!K8</f>
        <v>na</v>
      </c>
      <c r="C54" s="101" t="str">
        <f>+'1.Matriz de Plan de acción'!L8</f>
        <v>na</v>
      </c>
      <c r="D54" s="7"/>
      <c r="E54" s="7"/>
      <c r="F54" s="7"/>
      <c r="G54" s="7"/>
      <c r="H54" s="7"/>
      <c r="I54" s="7"/>
      <c r="J54" s="7"/>
      <c r="K54" s="88"/>
      <c r="L54" s="7"/>
      <c r="M54" s="7"/>
      <c r="N54" s="7"/>
      <c r="O54" s="7"/>
      <c r="P54" s="7"/>
      <c r="Q54" s="7"/>
      <c r="R54" s="7"/>
      <c r="S54" s="7"/>
      <c r="T54" s="7"/>
      <c r="U54" s="7"/>
      <c r="V54" s="7"/>
      <c r="W54" s="7"/>
      <c r="X54" s="7"/>
      <c r="Y54" s="7"/>
      <c r="Z54" s="7"/>
      <c r="AA54" s="7"/>
      <c r="AB54" s="7"/>
      <c r="AC54" s="7"/>
      <c r="AD54" s="7"/>
      <c r="AE54" s="7"/>
      <c r="AF54" s="7"/>
      <c r="AG54" s="7"/>
      <c r="AH54" s="7"/>
      <c r="AI54" s="3"/>
      <c r="AJ54" s="3"/>
      <c r="AK54" s="5"/>
      <c r="AL54" s="5"/>
      <c r="AM54" s="5"/>
      <c r="AN54" s="5"/>
      <c r="AO54" s="5"/>
      <c r="AP54" s="5"/>
      <c r="AQ54" s="5"/>
      <c r="AR54" s="5"/>
    </row>
    <row r="55" spans="1:44" ht="60" hidden="1" customHeight="1">
      <c r="A55" s="181"/>
      <c r="B55" s="99" t="str">
        <f>+'1.Matriz de Plan de acción'!K9</f>
        <v>Programa de Gestión de la Calidad de los Programas Académicos de Pregrado y Posgrado</v>
      </c>
      <c r="C55" s="98" t="str">
        <f>+'1.Matriz de Plan de acción'!L9</f>
        <v>Coordinador comité de calidad instituto de física</v>
      </c>
      <c r="D55" s="7"/>
      <c r="E55" s="7"/>
      <c r="F55" s="7"/>
      <c r="G55" s="7"/>
      <c r="H55" s="7"/>
      <c r="I55" s="7"/>
      <c r="J55" s="7"/>
      <c r="K55" s="88"/>
      <c r="L55" s="7"/>
      <c r="M55" s="7"/>
      <c r="N55" s="7"/>
      <c r="O55" s="7"/>
      <c r="P55" s="7"/>
      <c r="Q55" s="7"/>
      <c r="R55" s="7"/>
      <c r="S55" s="7"/>
      <c r="T55" s="7"/>
      <c r="U55" s="7"/>
      <c r="V55" s="7"/>
      <c r="W55" s="7"/>
      <c r="X55" s="7"/>
      <c r="Y55" s="7"/>
      <c r="Z55" s="7"/>
      <c r="AA55" s="7"/>
      <c r="AB55" s="7"/>
      <c r="AC55" s="7"/>
      <c r="AD55" s="7"/>
      <c r="AE55" s="7"/>
      <c r="AF55" s="7"/>
      <c r="AG55" s="7"/>
      <c r="AH55" s="7"/>
      <c r="AI55" s="3"/>
      <c r="AJ55" s="3"/>
      <c r="AK55" s="5"/>
      <c r="AL55" s="5"/>
      <c r="AM55" s="5"/>
      <c r="AN55" s="5"/>
      <c r="AO55" s="5"/>
      <c r="AP55" s="5"/>
      <c r="AQ55" s="5"/>
      <c r="AR55" s="5"/>
    </row>
    <row r="56" spans="1:44" ht="15" hidden="1" customHeight="1">
      <c r="A56" s="181"/>
      <c r="B56" s="99" t="str">
        <f>+'1.Matriz de Plan de acción'!K10</f>
        <v>Programa de Gestión de la Calidad de los Programas Académicos de Pregrado y Posgrado</v>
      </c>
      <c r="C56" s="98" t="str">
        <f>+'1.Matriz de Plan de acción'!L10</f>
        <v>Coordinador comité de calidad instituto de Biología y Matemáticas</v>
      </c>
      <c r="D56" s="7"/>
      <c r="E56" s="7"/>
      <c r="F56" s="7"/>
      <c r="G56" s="7"/>
      <c r="H56" s="7"/>
      <c r="I56" s="7"/>
      <c r="J56" s="7"/>
      <c r="K56" s="88"/>
      <c r="L56" s="7"/>
      <c r="M56" s="7"/>
      <c r="N56" s="7"/>
      <c r="O56" s="7"/>
      <c r="P56" s="7"/>
      <c r="Q56" s="7"/>
      <c r="R56" s="7"/>
      <c r="S56" s="7"/>
      <c r="T56" s="7"/>
      <c r="U56" s="7"/>
      <c r="V56" s="7"/>
      <c r="W56" s="7"/>
      <c r="X56" s="7"/>
      <c r="Y56" s="7"/>
      <c r="Z56" s="7"/>
      <c r="AA56" s="7"/>
      <c r="AB56" s="7"/>
      <c r="AC56" s="7"/>
      <c r="AD56" s="7"/>
      <c r="AE56" s="7"/>
      <c r="AF56" s="7"/>
      <c r="AG56" s="7"/>
      <c r="AH56" s="7"/>
      <c r="AI56" s="3"/>
      <c r="AJ56" s="3"/>
      <c r="AK56" s="5"/>
      <c r="AL56" s="5"/>
      <c r="AM56" s="5"/>
      <c r="AN56" s="5"/>
      <c r="AO56" s="5"/>
      <c r="AP56" s="5"/>
      <c r="AQ56" s="5"/>
      <c r="AR56" s="5"/>
    </row>
    <row r="57" spans="1:44" ht="15" hidden="1" customHeight="1">
      <c r="A57" s="181"/>
      <c r="B57" s="99">
        <f>+'1.Matriz de Plan de acción'!K11</f>
        <v>0</v>
      </c>
      <c r="C57" s="98" t="str">
        <f>+'1.Matriz de Plan de acción'!L11</f>
        <v xml:space="preserve">Director del Instituto de Física </v>
      </c>
      <c r="D57" s="7"/>
      <c r="E57" s="7"/>
      <c r="F57" s="7"/>
      <c r="G57" s="7"/>
      <c r="H57" s="7"/>
      <c r="I57" s="7"/>
      <c r="J57" s="7"/>
      <c r="K57" s="88"/>
      <c r="L57" s="7"/>
      <c r="M57" s="7"/>
      <c r="N57" s="7"/>
      <c r="O57" s="7"/>
      <c r="P57" s="7"/>
      <c r="Q57" s="7"/>
      <c r="R57" s="7"/>
      <c r="S57" s="7"/>
      <c r="T57" s="7"/>
      <c r="U57" s="7"/>
      <c r="V57" s="7"/>
      <c r="W57" s="7"/>
      <c r="X57" s="7"/>
      <c r="Y57" s="7"/>
      <c r="Z57" s="7"/>
      <c r="AA57" s="7"/>
      <c r="AB57" s="7"/>
      <c r="AC57" s="7"/>
      <c r="AD57" s="7"/>
      <c r="AE57" s="7"/>
      <c r="AF57" s="7"/>
      <c r="AG57" s="7"/>
      <c r="AH57" s="7"/>
      <c r="AI57" s="3"/>
      <c r="AJ57" s="3"/>
      <c r="AK57" s="5"/>
      <c r="AL57" s="5"/>
      <c r="AM57" s="5"/>
      <c r="AN57" s="5"/>
      <c r="AO57" s="5"/>
      <c r="AP57" s="5"/>
      <c r="AQ57" s="5"/>
      <c r="AR57" s="5"/>
    </row>
    <row r="58" spans="1:44" ht="15" hidden="1" customHeight="1">
      <c r="A58" s="176"/>
      <c r="B58" s="99">
        <f>+'1.Matriz de Plan de acción'!K12</f>
        <v>0</v>
      </c>
      <c r="C58" s="98">
        <f>+'1.Matriz de Plan de acción'!L12</f>
        <v>0</v>
      </c>
      <c r="D58" s="7"/>
      <c r="E58" s="7"/>
      <c r="F58" s="7"/>
      <c r="G58" s="7"/>
      <c r="H58" s="7"/>
      <c r="I58" s="7"/>
      <c r="J58" s="7"/>
      <c r="K58" s="88"/>
      <c r="L58" s="7"/>
      <c r="M58" s="7"/>
      <c r="N58" s="7"/>
      <c r="O58" s="7"/>
      <c r="P58" s="7"/>
      <c r="Q58" s="7"/>
      <c r="R58" s="7"/>
      <c r="S58" s="7"/>
      <c r="T58" s="7"/>
      <c r="U58" s="7"/>
      <c r="V58" s="7"/>
      <c r="W58" s="7"/>
      <c r="X58" s="7"/>
      <c r="Y58" s="7"/>
      <c r="Z58" s="7"/>
      <c r="AA58" s="7"/>
      <c r="AB58" s="7"/>
      <c r="AC58" s="7"/>
      <c r="AD58" s="7"/>
      <c r="AE58" s="7"/>
      <c r="AF58" s="7"/>
      <c r="AG58" s="7"/>
      <c r="AH58" s="7"/>
      <c r="AI58" s="3"/>
      <c r="AJ58" s="3"/>
      <c r="AK58" s="5"/>
      <c r="AL58" s="5"/>
      <c r="AM58" s="5"/>
      <c r="AN58" s="5"/>
      <c r="AO58" s="5"/>
      <c r="AP58" s="5"/>
      <c r="AQ58" s="5"/>
      <c r="AR58" s="5"/>
    </row>
    <row r="59" spans="1:44" ht="15" hidden="1" customHeight="1">
      <c r="A59" s="180" t="s">
        <v>297</v>
      </c>
      <c r="B59" s="99">
        <f>+'1.Matriz de Plan de acción'!K13</f>
        <v>0</v>
      </c>
      <c r="C59" s="98">
        <f>+'1.Matriz de Plan de acción'!L13</f>
        <v>0</v>
      </c>
      <c r="D59" s="7"/>
      <c r="E59" s="7"/>
      <c r="F59" s="7"/>
      <c r="G59" s="7"/>
      <c r="H59" s="7"/>
      <c r="I59" s="7"/>
      <c r="J59" s="7"/>
      <c r="K59" s="88"/>
      <c r="L59" s="7"/>
      <c r="M59" s="7"/>
      <c r="N59" s="7"/>
      <c r="O59" s="7"/>
      <c r="P59" s="7"/>
      <c r="Q59" s="7"/>
      <c r="R59" s="7"/>
      <c r="S59" s="7"/>
      <c r="T59" s="7"/>
      <c r="U59" s="7"/>
      <c r="V59" s="7"/>
      <c r="W59" s="7"/>
      <c r="X59" s="7"/>
      <c r="Y59" s="7"/>
      <c r="Z59" s="7"/>
      <c r="AA59" s="7"/>
      <c r="AB59" s="7"/>
      <c r="AC59" s="7"/>
      <c r="AD59" s="7"/>
      <c r="AE59" s="7"/>
      <c r="AF59" s="7"/>
      <c r="AG59" s="7"/>
      <c r="AH59" s="7"/>
      <c r="AI59" s="3"/>
      <c r="AJ59" s="3"/>
      <c r="AK59" s="5"/>
      <c r="AL59" s="5"/>
      <c r="AM59" s="5"/>
      <c r="AN59" s="5"/>
      <c r="AO59" s="5"/>
      <c r="AP59" s="5"/>
      <c r="AQ59" s="5"/>
      <c r="AR59" s="5"/>
    </row>
    <row r="60" spans="1:44" ht="15" hidden="1" customHeight="1">
      <c r="A60" s="181"/>
      <c r="B60" s="99">
        <f>+'1.Matriz de Plan de acción'!K14</f>
        <v>0</v>
      </c>
      <c r="C60" s="98" t="str">
        <f>+'1.Matriz de Plan de acción'!L14</f>
        <v>Director Instituto de Química, Directora Instituto de Biología</v>
      </c>
      <c r="D60" s="7"/>
      <c r="E60" s="7"/>
      <c r="F60" s="7"/>
      <c r="G60" s="7"/>
      <c r="H60" s="7"/>
      <c r="I60" s="7"/>
      <c r="J60" s="7"/>
      <c r="K60" s="88"/>
      <c r="L60" s="7"/>
      <c r="M60" s="7"/>
      <c r="N60" s="7"/>
      <c r="O60" s="7"/>
      <c r="P60" s="7"/>
      <c r="Q60" s="7"/>
      <c r="R60" s="7"/>
      <c r="S60" s="7"/>
      <c r="T60" s="7"/>
      <c r="U60" s="7"/>
      <c r="V60" s="7"/>
      <c r="W60" s="7"/>
      <c r="X60" s="7"/>
      <c r="Y60" s="7"/>
      <c r="Z60" s="7"/>
      <c r="AA60" s="7"/>
      <c r="AB60" s="7"/>
      <c r="AC60" s="7"/>
      <c r="AD60" s="7"/>
      <c r="AE60" s="7"/>
      <c r="AF60" s="7"/>
      <c r="AG60" s="7"/>
      <c r="AH60" s="7"/>
      <c r="AI60" s="3"/>
      <c r="AJ60" s="3"/>
      <c r="AK60" s="5"/>
      <c r="AL60" s="5"/>
      <c r="AM60" s="5"/>
      <c r="AN60" s="5"/>
      <c r="AO60" s="5"/>
      <c r="AP60" s="5"/>
      <c r="AQ60" s="5"/>
      <c r="AR60" s="5"/>
    </row>
    <row r="61" spans="1:44" ht="15" hidden="1" customHeight="1">
      <c r="A61" s="176"/>
      <c r="B61" s="100">
        <f>+'1.Matriz de Plan de acción'!K15</f>
        <v>0</v>
      </c>
      <c r="C61" s="98" t="str">
        <f>+'1.Matriz de Plan de acción'!L15</f>
        <v>Director Instituto de Física</v>
      </c>
      <c r="D61" s="7"/>
      <c r="E61" s="7"/>
      <c r="F61" s="7"/>
      <c r="G61" s="7"/>
      <c r="H61" s="7"/>
      <c r="I61" s="7"/>
      <c r="J61" s="7"/>
      <c r="K61" s="88"/>
      <c r="L61" s="7"/>
      <c r="M61" s="7"/>
      <c r="N61" s="7"/>
      <c r="O61" s="7"/>
      <c r="P61" s="7"/>
      <c r="Q61" s="7"/>
      <c r="R61" s="7"/>
      <c r="S61" s="7"/>
      <c r="T61" s="7"/>
      <c r="U61" s="7"/>
      <c r="V61" s="7"/>
      <c r="W61" s="7"/>
      <c r="X61" s="7"/>
      <c r="Y61" s="7"/>
      <c r="Z61" s="7"/>
      <c r="AA61" s="7"/>
      <c r="AB61" s="7"/>
      <c r="AC61" s="7"/>
      <c r="AD61" s="7"/>
      <c r="AE61" s="7"/>
      <c r="AF61" s="7"/>
      <c r="AG61" s="7"/>
      <c r="AH61" s="7"/>
      <c r="AI61" s="3"/>
      <c r="AJ61" s="3"/>
      <c r="AK61" s="5"/>
      <c r="AL61" s="5"/>
      <c r="AM61" s="5"/>
      <c r="AN61" s="5"/>
      <c r="AO61" s="5"/>
      <c r="AP61" s="5"/>
      <c r="AQ61" s="5"/>
      <c r="AR61" s="5"/>
    </row>
    <row r="62" spans="1:44" ht="30" hidden="1" customHeight="1">
      <c r="A62" s="109" t="s">
        <v>306</v>
      </c>
      <c r="B62" s="100">
        <f>+'1.Matriz de Plan de acción'!K15</f>
        <v>0</v>
      </c>
      <c r="C62" s="98" t="str">
        <f>+'1.Matriz de Plan de acción'!L15</f>
        <v>Director Instituto de Física</v>
      </c>
      <c r="D62" s="7"/>
      <c r="E62" s="7"/>
      <c r="F62" s="7"/>
      <c r="G62" s="7"/>
      <c r="H62" s="7"/>
      <c r="I62" s="7"/>
      <c r="J62" s="7"/>
      <c r="K62" s="88"/>
      <c r="L62" s="7"/>
      <c r="M62" s="7"/>
      <c r="N62" s="7"/>
      <c r="O62" s="7"/>
      <c r="P62" s="7"/>
      <c r="Q62" s="7"/>
      <c r="R62" s="7"/>
      <c r="S62" s="7"/>
      <c r="T62" s="7"/>
      <c r="U62" s="7"/>
      <c r="V62" s="7"/>
      <c r="W62" s="7"/>
      <c r="X62" s="7"/>
      <c r="Y62" s="7"/>
      <c r="Z62" s="7"/>
      <c r="AA62" s="7"/>
      <c r="AB62" s="7"/>
      <c r="AC62" s="7"/>
      <c r="AD62" s="7"/>
      <c r="AE62" s="7"/>
      <c r="AF62" s="7"/>
      <c r="AG62" s="7"/>
      <c r="AH62" s="7"/>
      <c r="AI62" s="3"/>
      <c r="AJ62" s="3"/>
      <c r="AK62" s="5"/>
      <c r="AL62" s="5"/>
      <c r="AM62" s="5"/>
      <c r="AN62" s="5"/>
      <c r="AO62" s="5"/>
      <c r="AP62" s="5"/>
      <c r="AQ62" s="5"/>
      <c r="AR62" s="5"/>
    </row>
    <row r="63" spans="1:44" ht="15" hidden="1" customHeight="1">
      <c r="A63" s="180" t="s">
        <v>310</v>
      </c>
      <c r="B63" s="99">
        <f>+'1.Matriz de Plan de acción'!K16</f>
        <v>0</v>
      </c>
      <c r="C63" s="98" t="str">
        <f>+'1.Matriz de Plan de acción'!L16</f>
        <v>Director Instituto de Física</v>
      </c>
      <c r="D63" s="7"/>
      <c r="E63" s="7"/>
      <c r="F63" s="7"/>
      <c r="G63" s="7"/>
      <c r="H63" s="7"/>
      <c r="I63" s="7"/>
      <c r="J63" s="7"/>
      <c r="K63" s="88"/>
      <c r="L63" s="7"/>
      <c r="M63" s="7"/>
      <c r="N63" s="7"/>
      <c r="O63" s="7"/>
      <c r="P63" s="7"/>
      <c r="Q63" s="7"/>
      <c r="R63" s="7"/>
      <c r="S63" s="7"/>
      <c r="T63" s="7"/>
      <c r="U63" s="7"/>
      <c r="V63" s="7"/>
      <c r="W63" s="7"/>
      <c r="X63" s="7"/>
      <c r="Y63" s="7"/>
      <c r="Z63" s="7"/>
      <c r="AA63" s="7"/>
      <c r="AB63" s="7"/>
      <c r="AC63" s="7"/>
      <c r="AD63" s="7"/>
      <c r="AE63" s="7"/>
      <c r="AF63" s="7"/>
      <c r="AG63" s="7"/>
      <c r="AH63" s="7"/>
      <c r="AI63" s="3"/>
      <c r="AJ63" s="3"/>
      <c r="AK63" s="5"/>
      <c r="AL63" s="5"/>
      <c r="AM63" s="5"/>
      <c r="AN63" s="5"/>
      <c r="AO63" s="5"/>
      <c r="AP63" s="5"/>
      <c r="AQ63" s="5"/>
      <c r="AR63" s="5"/>
    </row>
    <row r="64" spans="1:44" ht="15" hidden="1" customHeight="1">
      <c r="A64" s="181"/>
      <c r="B64" s="99">
        <f>+'1.Matriz de Plan de acción'!K17</f>
        <v>0</v>
      </c>
      <c r="C64" s="98">
        <f>+'1.Matriz de Plan de acción'!L17</f>
        <v>0</v>
      </c>
      <c r="D64" s="7"/>
      <c r="E64" s="7"/>
      <c r="F64" s="7"/>
      <c r="G64" s="7"/>
      <c r="H64" s="7"/>
      <c r="I64" s="7"/>
      <c r="J64" s="7"/>
      <c r="K64" s="88"/>
      <c r="L64" s="7"/>
      <c r="M64" s="7"/>
      <c r="N64" s="7"/>
      <c r="O64" s="7"/>
      <c r="P64" s="7"/>
      <c r="Q64" s="7"/>
      <c r="R64" s="7"/>
      <c r="S64" s="7"/>
      <c r="T64" s="7"/>
      <c r="U64" s="7"/>
      <c r="V64" s="7"/>
      <c r="W64" s="7"/>
      <c r="X64" s="7"/>
      <c r="Y64" s="7"/>
      <c r="Z64" s="7"/>
      <c r="AA64" s="7"/>
      <c r="AB64" s="7"/>
      <c r="AC64" s="7"/>
      <c r="AD64" s="7"/>
      <c r="AE64" s="7"/>
      <c r="AF64" s="7"/>
      <c r="AG64" s="7"/>
      <c r="AH64" s="7"/>
      <c r="AI64" s="3"/>
      <c r="AJ64" s="3"/>
      <c r="AK64" s="5"/>
      <c r="AL64" s="5"/>
      <c r="AM64" s="5"/>
      <c r="AN64" s="5"/>
      <c r="AO64" s="5"/>
      <c r="AP64" s="5"/>
      <c r="AQ64" s="5"/>
      <c r="AR64" s="5"/>
    </row>
    <row r="65" spans="1:44" ht="15" hidden="1" customHeight="1">
      <c r="A65" s="181"/>
      <c r="B65" s="99">
        <f>+'1.Matriz de Plan de acción'!K18</f>
        <v>0</v>
      </c>
      <c r="C65" s="98">
        <f>+'1.Matriz de Plan de acción'!L18</f>
        <v>0</v>
      </c>
      <c r="D65" s="7"/>
      <c r="E65" s="7"/>
      <c r="F65" s="7"/>
      <c r="G65" s="7"/>
      <c r="H65" s="7"/>
      <c r="I65" s="7"/>
      <c r="J65" s="7"/>
      <c r="K65" s="88"/>
      <c r="L65" s="7"/>
      <c r="M65" s="7"/>
      <c r="N65" s="7"/>
      <c r="O65" s="7"/>
      <c r="P65" s="7"/>
      <c r="Q65" s="7"/>
      <c r="R65" s="7"/>
      <c r="S65" s="7"/>
      <c r="T65" s="7"/>
      <c r="U65" s="7"/>
      <c r="V65" s="7"/>
      <c r="W65" s="7"/>
      <c r="X65" s="7"/>
      <c r="Y65" s="7"/>
      <c r="Z65" s="7"/>
      <c r="AA65" s="7"/>
      <c r="AB65" s="7"/>
      <c r="AC65" s="7"/>
      <c r="AD65" s="7"/>
      <c r="AE65" s="7"/>
      <c r="AF65" s="7"/>
      <c r="AG65" s="7"/>
      <c r="AH65" s="7"/>
      <c r="AI65" s="3"/>
      <c r="AJ65" s="3"/>
      <c r="AK65" s="5"/>
      <c r="AL65" s="5"/>
      <c r="AM65" s="5"/>
      <c r="AN65" s="5"/>
      <c r="AO65" s="5"/>
      <c r="AP65" s="5"/>
      <c r="AQ65" s="5"/>
      <c r="AR65" s="5"/>
    </row>
    <row r="66" spans="1:44" ht="33.75" hidden="1" customHeight="1">
      <c r="A66" s="181"/>
      <c r="B66" s="99">
        <f>+'1.Matriz de Plan de acción'!K19</f>
        <v>0</v>
      </c>
      <c r="C66" s="98">
        <f>+'1.Matriz de Plan de acción'!L19</f>
        <v>0</v>
      </c>
      <c r="D66" s="7"/>
      <c r="E66" s="7"/>
      <c r="F66" s="7"/>
      <c r="G66" s="7"/>
      <c r="H66" s="7"/>
      <c r="I66" s="7"/>
      <c r="J66" s="7"/>
      <c r="K66" s="88"/>
      <c r="L66" s="7"/>
      <c r="M66" s="7"/>
      <c r="N66" s="7"/>
      <c r="O66" s="7"/>
      <c r="P66" s="7"/>
      <c r="Q66" s="7"/>
      <c r="R66" s="7"/>
      <c r="S66" s="7"/>
      <c r="T66" s="7"/>
      <c r="U66" s="7"/>
      <c r="V66" s="7"/>
      <c r="W66" s="7"/>
      <c r="X66" s="7"/>
      <c r="Y66" s="7"/>
      <c r="Z66" s="7"/>
      <c r="AA66" s="7"/>
      <c r="AB66" s="7"/>
      <c r="AC66" s="7"/>
      <c r="AD66" s="7"/>
      <c r="AE66" s="7"/>
      <c r="AF66" s="7"/>
      <c r="AG66" s="7"/>
      <c r="AH66" s="7"/>
      <c r="AI66" s="3"/>
      <c r="AJ66" s="3"/>
      <c r="AK66" s="5"/>
      <c r="AL66" s="5"/>
      <c r="AM66" s="5"/>
      <c r="AN66" s="5"/>
      <c r="AO66" s="5"/>
      <c r="AP66" s="5"/>
      <c r="AQ66" s="5"/>
      <c r="AR66" s="5"/>
    </row>
    <row r="67" spans="1:44" ht="15" hidden="1" customHeight="1">
      <c r="A67" s="181"/>
      <c r="B67" s="99">
        <f>+'1.Matriz de Plan de acción'!K20</f>
        <v>0</v>
      </c>
      <c r="C67" s="98">
        <f>+'1.Matriz de Plan de acción'!L20</f>
        <v>0</v>
      </c>
      <c r="D67" s="7"/>
      <c r="E67" s="7"/>
      <c r="F67" s="7"/>
      <c r="G67" s="7"/>
      <c r="H67" s="7"/>
      <c r="I67" s="7"/>
      <c r="J67" s="7"/>
      <c r="K67" s="88"/>
      <c r="L67" s="7"/>
      <c r="M67" s="7"/>
      <c r="N67" s="7"/>
      <c r="O67" s="7"/>
      <c r="P67" s="7"/>
      <c r="Q67" s="7"/>
      <c r="R67" s="7"/>
      <c r="S67" s="7"/>
      <c r="T67" s="7"/>
      <c r="U67" s="7"/>
      <c r="V67" s="7"/>
      <c r="W67" s="7"/>
      <c r="X67" s="7"/>
      <c r="Y67" s="7"/>
      <c r="Z67" s="7"/>
      <c r="AA67" s="7"/>
      <c r="AB67" s="7"/>
      <c r="AC67" s="7"/>
      <c r="AD67" s="7"/>
      <c r="AE67" s="7"/>
      <c r="AF67" s="7"/>
      <c r="AG67" s="7"/>
      <c r="AH67" s="7"/>
      <c r="AI67" s="3"/>
      <c r="AJ67" s="3"/>
      <c r="AK67" s="5"/>
      <c r="AL67" s="5"/>
      <c r="AM67" s="5"/>
      <c r="AN67" s="5"/>
      <c r="AO67" s="5"/>
      <c r="AP67" s="5"/>
      <c r="AQ67" s="5"/>
      <c r="AR67" s="5"/>
    </row>
    <row r="68" spans="1:44" ht="15" hidden="1" customHeight="1">
      <c r="A68" s="181"/>
      <c r="B68" s="99">
        <f>+'1.Matriz de Plan de acción'!K21</f>
        <v>0</v>
      </c>
      <c r="C68" s="98">
        <f>+'1.Matriz de Plan de acción'!L21</f>
        <v>0</v>
      </c>
      <c r="D68" s="7"/>
      <c r="E68" s="7"/>
      <c r="F68" s="7"/>
      <c r="G68" s="7"/>
      <c r="H68" s="7"/>
      <c r="I68" s="7"/>
      <c r="J68" s="7"/>
      <c r="K68" s="88"/>
      <c r="L68" s="7"/>
      <c r="M68" s="7"/>
      <c r="N68" s="7"/>
      <c r="O68" s="7"/>
      <c r="P68" s="7"/>
      <c r="Q68" s="7"/>
      <c r="R68" s="7"/>
      <c r="S68" s="7"/>
      <c r="T68" s="7"/>
      <c r="U68" s="7"/>
      <c r="V68" s="7"/>
      <c r="W68" s="7"/>
      <c r="X68" s="7"/>
      <c r="Y68" s="7"/>
      <c r="Z68" s="7"/>
      <c r="AA68" s="7"/>
      <c r="AB68" s="7"/>
      <c r="AC68" s="7"/>
      <c r="AD68" s="7"/>
      <c r="AE68" s="7"/>
      <c r="AF68" s="7"/>
      <c r="AG68" s="7"/>
      <c r="AH68" s="7"/>
      <c r="AI68" s="3"/>
      <c r="AJ68" s="3"/>
      <c r="AK68" s="5"/>
      <c r="AL68" s="5"/>
      <c r="AM68" s="5"/>
      <c r="AN68" s="5"/>
      <c r="AO68" s="5"/>
      <c r="AP68" s="5"/>
      <c r="AQ68" s="5"/>
      <c r="AR68" s="5"/>
    </row>
    <row r="69" spans="1:44" ht="15" hidden="1" customHeight="1">
      <c r="A69" s="181"/>
      <c r="B69" s="99" t="e">
        <f t="shared" ref="B69:C69" si="2">+'1.Matriz de Plan de acción'!#REF!</f>
        <v>#REF!</v>
      </c>
      <c r="C69" s="98" t="e">
        <f t="shared" si="2"/>
        <v>#REF!</v>
      </c>
      <c r="D69" s="7"/>
      <c r="E69" s="7"/>
      <c r="F69" s="7"/>
      <c r="G69" s="7"/>
      <c r="H69" s="7"/>
      <c r="I69" s="7"/>
      <c r="J69" s="7"/>
      <c r="K69" s="88"/>
      <c r="L69" s="7"/>
      <c r="M69" s="7"/>
      <c r="N69" s="7"/>
      <c r="O69" s="7"/>
      <c r="P69" s="7"/>
      <c r="Q69" s="7"/>
      <c r="R69" s="7"/>
      <c r="S69" s="7"/>
      <c r="T69" s="7"/>
      <c r="U69" s="7"/>
      <c r="V69" s="7"/>
      <c r="W69" s="7"/>
      <c r="X69" s="7"/>
      <c r="Y69" s="7"/>
      <c r="Z69" s="7"/>
      <c r="AA69" s="7"/>
      <c r="AB69" s="7"/>
      <c r="AC69" s="7"/>
      <c r="AD69" s="7"/>
      <c r="AE69" s="7"/>
      <c r="AF69" s="7"/>
      <c r="AG69" s="7"/>
      <c r="AH69" s="7"/>
      <c r="AI69" s="3"/>
      <c r="AJ69" s="3"/>
      <c r="AK69" s="5"/>
      <c r="AL69" s="5"/>
      <c r="AM69" s="5"/>
      <c r="AN69" s="5"/>
      <c r="AO69" s="5"/>
      <c r="AP69" s="5"/>
      <c r="AQ69" s="5"/>
      <c r="AR69" s="5"/>
    </row>
    <row r="70" spans="1:44" ht="15" hidden="1" customHeight="1">
      <c r="A70" s="181"/>
      <c r="B70" s="99">
        <f>+'1.Matriz de Plan de acción'!K22</f>
        <v>0</v>
      </c>
      <c r="C70" s="98">
        <f>+'1.Matriz de Plan de acción'!L22</f>
        <v>0</v>
      </c>
      <c r="D70" s="7"/>
      <c r="E70" s="7"/>
      <c r="F70" s="7"/>
      <c r="G70" s="7"/>
      <c r="H70" s="7"/>
      <c r="I70" s="7"/>
      <c r="J70" s="7"/>
      <c r="K70" s="88"/>
      <c r="L70" s="7"/>
      <c r="M70" s="7"/>
      <c r="N70" s="7"/>
      <c r="O70" s="7"/>
      <c r="P70" s="7"/>
      <c r="Q70" s="7"/>
      <c r="R70" s="7"/>
      <c r="S70" s="7"/>
      <c r="T70" s="7"/>
      <c r="U70" s="7"/>
      <c r="V70" s="7"/>
      <c r="W70" s="7"/>
      <c r="X70" s="7"/>
      <c r="Y70" s="7"/>
      <c r="Z70" s="7"/>
      <c r="AA70" s="7"/>
      <c r="AB70" s="7"/>
      <c r="AC70" s="7"/>
      <c r="AD70" s="7"/>
      <c r="AE70" s="7"/>
      <c r="AF70" s="7"/>
      <c r="AG70" s="7"/>
      <c r="AH70" s="7"/>
      <c r="AI70" s="3"/>
      <c r="AJ70" s="3"/>
      <c r="AK70" s="5"/>
      <c r="AL70" s="5"/>
      <c r="AM70" s="5"/>
      <c r="AN70" s="5"/>
      <c r="AO70" s="5"/>
      <c r="AP70" s="5"/>
      <c r="AQ70" s="5"/>
      <c r="AR70" s="5"/>
    </row>
    <row r="71" spans="1:44" ht="45" hidden="1" customHeight="1">
      <c r="A71" s="181"/>
      <c r="B71" s="99">
        <f>+'1.Matriz de Plan de acción'!K23</f>
        <v>0</v>
      </c>
      <c r="C71" s="98">
        <f>+'1.Matriz de Plan de acción'!L23</f>
        <v>0</v>
      </c>
      <c r="D71" s="7"/>
      <c r="E71" s="7"/>
      <c r="F71" s="7"/>
      <c r="G71" s="7"/>
      <c r="H71" s="7"/>
      <c r="I71" s="7"/>
      <c r="J71" s="7"/>
      <c r="K71" s="88"/>
      <c r="L71" s="7"/>
      <c r="M71" s="7"/>
      <c r="N71" s="7"/>
      <c r="O71" s="7"/>
      <c r="P71" s="7"/>
      <c r="Q71" s="7"/>
      <c r="R71" s="7"/>
      <c r="S71" s="7"/>
      <c r="T71" s="7"/>
      <c r="U71" s="7"/>
      <c r="V71" s="7"/>
      <c r="W71" s="7"/>
      <c r="X71" s="7"/>
      <c r="Y71" s="7"/>
      <c r="Z71" s="7"/>
      <c r="AA71" s="7"/>
      <c r="AB71" s="7"/>
      <c r="AC71" s="7"/>
      <c r="AD71" s="7"/>
      <c r="AE71" s="7"/>
      <c r="AF71" s="7"/>
      <c r="AG71" s="7"/>
      <c r="AH71" s="7"/>
      <c r="AI71" s="3"/>
      <c r="AJ71" s="3"/>
      <c r="AK71" s="5"/>
      <c r="AL71" s="5"/>
      <c r="AM71" s="5"/>
      <c r="AN71" s="5"/>
      <c r="AO71" s="5"/>
      <c r="AP71" s="5"/>
      <c r="AQ71" s="5"/>
      <c r="AR71" s="5"/>
    </row>
    <row r="72" spans="1:44" ht="15" hidden="1" customHeight="1">
      <c r="A72" s="181"/>
      <c r="B72" s="99">
        <f>+'1.Matriz de Plan de acción'!K24</f>
        <v>0</v>
      </c>
      <c r="C72" s="98">
        <f>+'1.Matriz de Plan de acción'!L24</f>
        <v>0</v>
      </c>
      <c r="D72" s="7"/>
      <c r="E72" s="7"/>
      <c r="F72" s="7"/>
      <c r="G72" s="7"/>
      <c r="H72" s="7"/>
      <c r="I72" s="7"/>
      <c r="J72" s="7"/>
      <c r="K72" s="88"/>
      <c r="L72" s="7"/>
      <c r="M72" s="7"/>
      <c r="N72" s="7"/>
      <c r="O72" s="7"/>
      <c r="P72" s="7"/>
      <c r="Q72" s="7"/>
      <c r="R72" s="7"/>
      <c r="S72" s="7"/>
      <c r="T72" s="7"/>
      <c r="U72" s="7"/>
      <c r="V72" s="7"/>
      <c r="W72" s="7"/>
      <c r="X72" s="7"/>
      <c r="Y72" s="7"/>
      <c r="Z72" s="7"/>
      <c r="AA72" s="7"/>
      <c r="AB72" s="7"/>
      <c r="AC72" s="7"/>
      <c r="AD72" s="7"/>
      <c r="AE72" s="7"/>
      <c r="AF72" s="7"/>
      <c r="AG72" s="7"/>
      <c r="AH72" s="7"/>
      <c r="AI72" s="3"/>
      <c r="AJ72" s="3"/>
      <c r="AK72" s="5"/>
      <c r="AL72" s="5"/>
      <c r="AM72" s="5"/>
      <c r="AN72" s="5"/>
      <c r="AO72" s="5"/>
      <c r="AP72" s="5"/>
      <c r="AQ72" s="5"/>
      <c r="AR72" s="5"/>
    </row>
    <row r="73" spans="1:44" ht="15" hidden="1" customHeight="1">
      <c r="A73" s="181"/>
      <c r="B73" s="99">
        <f>+'1.Matriz de Plan de acción'!K25</f>
        <v>0</v>
      </c>
      <c r="C73" s="98">
        <f>+'1.Matriz de Plan de acción'!L25</f>
        <v>0</v>
      </c>
      <c r="D73" s="7"/>
      <c r="E73" s="7"/>
      <c r="F73" s="7"/>
      <c r="G73" s="7"/>
      <c r="H73" s="7"/>
      <c r="I73" s="7"/>
      <c r="J73" s="7"/>
      <c r="K73" s="88"/>
      <c r="L73" s="7"/>
      <c r="M73" s="7"/>
      <c r="N73" s="7"/>
      <c r="O73" s="7"/>
      <c r="P73" s="7"/>
      <c r="Q73" s="7"/>
      <c r="R73" s="7"/>
      <c r="S73" s="7"/>
      <c r="T73" s="7"/>
      <c r="U73" s="7"/>
      <c r="V73" s="7"/>
      <c r="W73" s="7"/>
      <c r="X73" s="7"/>
      <c r="Y73" s="7"/>
      <c r="Z73" s="7"/>
      <c r="AA73" s="7"/>
      <c r="AB73" s="7"/>
      <c r="AC73" s="7"/>
      <c r="AD73" s="7"/>
      <c r="AE73" s="7"/>
      <c r="AF73" s="7"/>
      <c r="AG73" s="7"/>
      <c r="AH73" s="7"/>
      <c r="AI73" s="3"/>
      <c r="AJ73" s="3"/>
      <c r="AK73" s="5"/>
      <c r="AL73" s="5"/>
      <c r="AM73" s="5"/>
      <c r="AN73" s="5"/>
      <c r="AO73" s="5"/>
      <c r="AP73" s="5"/>
      <c r="AQ73" s="5"/>
      <c r="AR73" s="5"/>
    </row>
    <row r="74" spans="1:44" ht="15" hidden="1" customHeight="1">
      <c r="A74" s="181"/>
      <c r="B74" s="99" t="e">
        <f t="shared" ref="B74:C74" si="3">+'1.Matriz de Plan de acción'!#REF!</f>
        <v>#REF!</v>
      </c>
      <c r="C74" s="98" t="e">
        <f t="shared" si="3"/>
        <v>#REF!</v>
      </c>
      <c r="D74" s="7"/>
      <c r="E74" s="7"/>
      <c r="F74" s="7"/>
      <c r="G74" s="7"/>
      <c r="H74" s="7"/>
      <c r="I74" s="7"/>
      <c r="J74" s="7"/>
      <c r="K74" s="88"/>
      <c r="L74" s="7"/>
      <c r="M74" s="7"/>
      <c r="N74" s="7"/>
      <c r="O74" s="7"/>
      <c r="P74" s="7"/>
      <c r="Q74" s="7"/>
      <c r="R74" s="7"/>
      <c r="S74" s="7"/>
      <c r="T74" s="7"/>
      <c r="U74" s="7"/>
      <c r="V74" s="7"/>
      <c r="W74" s="7"/>
      <c r="X74" s="7"/>
      <c r="Y74" s="7"/>
      <c r="Z74" s="7"/>
      <c r="AA74" s="7"/>
      <c r="AB74" s="7"/>
      <c r="AC74" s="7"/>
      <c r="AD74" s="7"/>
      <c r="AE74" s="7"/>
      <c r="AF74" s="7"/>
      <c r="AG74" s="7"/>
      <c r="AH74" s="7"/>
      <c r="AI74" s="3"/>
      <c r="AJ74" s="3"/>
      <c r="AK74" s="5"/>
      <c r="AL74" s="5"/>
      <c r="AM74" s="5"/>
      <c r="AN74" s="5"/>
      <c r="AO74" s="5"/>
      <c r="AP74" s="5"/>
      <c r="AQ74" s="5"/>
      <c r="AR74" s="5"/>
    </row>
    <row r="75" spans="1:44" ht="22.5" hidden="1" customHeight="1">
      <c r="A75" s="181"/>
      <c r="B75" s="99" t="str">
        <f>+'1.Matriz de Plan de acción'!K26</f>
        <v>Programa de Fortalecimiento de la Permanencia Estudiantil y evaluación curricular</v>
      </c>
      <c r="C75" s="98" t="str">
        <f>+'1.Matriz de Plan de acción'!L26</f>
        <v>Vicedecana y Unidad de Bienestar</v>
      </c>
      <c r="D75" s="7"/>
      <c r="E75" s="7"/>
      <c r="F75" s="7"/>
      <c r="G75" s="7"/>
      <c r="H75" s="7"/>
      <c r="I75" s="7"/>
      <c r="J75" s="7"/>
      <c r="K75" s="88"/>
      <c r="L75" s="7"/>
      <c r="M75" s="7"/>
      <c r="N75" s="7"/>
      <c r="O75" s="7"/>
      <c r="P75" s="7"/>
      <c r="Q75" s="7"/>
      <c r="R75" s="7"/>
      <c r="S75" s="7"/>
      <c r="T75" s="7"/>
      <c r="U75" s="7"/>
      <c r="V75" s="7"/>
      <c r="W75" s="7"/>
      <c r="X75" s="7"/>
      <c r="Y75" s="7"/>
      <c r="Z75" s="7"/>
      <c r="AA75" s="7"/>
      <c r="AB75" s="7"/>
      <c r="AC75" s="7"/>
      <c r="AD75" s="7"/>
      <c r="AE75" s="7"/>
      <c r="AF75" s="7"/>
      <c r="AG75" s="7"/>
      <c r="AH75" s="7"/>
      <c r="AI75" s="3"/>
      <c r="AJ75" s="3"/>
      <c r="AK75" s="5"/>
      <c r="AL75" s="5"/>
      <c r="AM75" s="5"/>
      <c r="AN75" s="5"/>
      <c r="AO75" s="5"/>
      <c r="AP75" s="5"/>
      <c r="AQ75" s="5"/>
      <c r="AR75" s="5"/>
    </row>
    <row r="76" spans="1:44" ht="15" hidden="1" customHeight="1">
      <c r="A76" s="181"/>
      <c r="B76" s="99" t="str">
        <f>+'1.Matriz de Plan de acción'!K27</f>
        <v>Programa de Fortalecimiento de la Permanencia Estudiantil y evaluación curricular</v>
      </c>
      <c r="C76" s="98" t="str">
        <f>+'1.Matriz de Plan de acción'!L27</f>
        <v>Vicedecana y Unidad de Bienestar</v>
      </c>
      <c r="D76" s="7"/>
      <c r="E76" s="7"/>
      <c r="F76" s="7"/>
      <c r="G76" s="7"/>
      <c r="H76" s="7"/>
      <c r="I76" s="7"/>
      <c r="J76" s="7"/>
      <c r="K76" s="88"/>
      <c r="L76" s="7"/>
      <c r="M76" s="7"/>
      <c r="N76" s="7"/>
      <c r="O76" s="7"/>
      <c r="P76" s="7"/>
      <c r="Q76" s="7"/>
      <c r="R76" s="7"/>
      <c r="S76" s="7"/>
      <c r="T76" s="7"/>
      <c r="U76" s="7"/>
      <c r="V76" s="7"/>
      <c r="W76" s="7"/>
      <c r="X76" s="7"/>
      <c r="Y76" s="7"/>
      <c r="Z76" s="7"/>
      <c r="AA76" s="7"/>
      <c r="AB76" s="7"/>
      <c r="AC76" s="7"/>
      <c r="AD76" s="7"/>
      <c r="AE76" s="7"/>
      <c r="AF76" s="7"/>
      <c r="AG76" s="7"/>
      <c r="AH76" s="7"/>
      <c r="AI76" s="3"/>
      <c r="AJ76" s="3"/>
      <c r="AK76" s="5"/>
      <c r="AL76" s="5"/>
      <c r="AM76" s="5"/>
      <c r="AN76" s="5"/>
      <c r="AO76" s="5"/>
      <c r="AP76" s="5"/>
      <c r="AQ76" s="5"/>
      <c r="AR76" s="5"/>
    </row>
    <row r="77" spans="1:44" ht="15" hidden="1" customHeight="1">
      <c r="A77" s="181"/>
      <c r="B77" s="99" t="e">
        <f t="shared" ref="B77:C77" si="4">+'1.Matriz de Plan de acción'!#REF!</f>
        <v>#REF!</v>
      </c>
      <c r="C77" s="98" t="e">
        <f t="shared" si="4"/>
        <v>#REF!</v>
      </c>
      <c r="D77" s="7"/>
      <c r="E77" s="7"/>
      <c r="F77" s="7"/>
      <c r="G77" s="7"/>
      <c r="H77" s="7"/>
      <c r="I77" s="7"/>
      <c r="J77" s="7"/>
      <c r="K77" s="88"/>
      <c r="L77" s="7"/>
      <c r="M77" s="7"/>
      <c r="N77" s="7"/>
      <c r="O77" s="7"/>
      <c r="P77" s="7"/>
      <c r="Q77" s="7"/>
      <c r="R77" s="7"/>
      <c r="S77" s="7"/>
      <c r="T77" s="7"/>
      <c r="U77" s="7"/>
      <c r="V77" s="7"/>
      <c r="W77" s="7"/>
      <c r="X77" s="7"/>
      <c r="Y77" s="7"/>
      <c r="Z77" s="7"/>
      <c r="AA77" s="7"/>
      <c r="AB77" s="7"/>
      <c r="AC77" s="7"/>
      <c r="AD77" s="7"/>
      <c r="AE77" s="7"/>
      <c r="AF77" s="7"/>
      <c r="AG77" s="7"/>
      <c r="AH77" s="7"/>
      <c r="AI77" s="3"/>
      <c r="AJ77" s="3"/>
      <c r="AK77" s="5"/>
      <c r="AL77" s="5"/>
      <c r="AM77" s="5"/>
      <c r="AN77" s="5"/>
      <c r="AO77" s="5"/>
      <c r="AP77" s="5"/>
      <c r="AQ77" s="5"/>
      <c r="AR77" s="5"/>
    </row>
    <row r="78" spans="1:44" ht="33.75" hidden="1" customHeight="1">
      <c r="A78" s="188" t="s">
        <v>340</v>
      </c>
      <c r="B78" s="99" t="e">
        <f t="shared" ref="B78:C78" si="5">+'1.Matriz de Plan de acción'!#REF!</f>
        <v>#REF!</v>
      </c>
      <c r="C78" s="98" t="e">
        <f t="shared" si="5"/>
        <v>#REF!</v>
      </c>
      <c r="D78" s="7"/>
      <c r="E78" s="7"/>
      <c r="F78" s="7"/>
      <c r="G78" s="7"/>
      <c r="H78" s="7"/>
      <c r="I78" s="7"/>
      <c r="J78" s="7"/>
      <c r="K78" s="88"/>
      <c r="L78" s="7"/>
      <c r="M78" s="7"/>
      <c r="N78" s="7"/>
      <c r="O78" s="7"/>
      <c r="P78" s="7"/>
      <c r="Q78" s="7"/>
      <c r="R78" s="7"/>
      <c r="S78" s="7"/>
      <c r="T78" s="7"/>
      <c r="U78" s="7"/>
      <c r="V78" s="7"/>
      <c r="W78" s="7"/>
      <c r="X78" s="7"/>
      <c r="Y78" s="7"/>
      <c r="Z78" s="7"/>
      <c r="AA78" s="7"/>
      <c r="AB78" s="7"/>
      <c r="AC78" s="7"/>
      <c r="AD78" s="7"/>
      <c r="AE78" s="7"/>
      <c r="AF78" s="7"/>
      <c r="AG78" s="7"/>
      <c r="AH78" s="7"/>
      <c r="AI78" s="3"/>
      <c r="AJ78" s="3"/>
      <c r="AK78" s="5"/>
      <c r="AL78" s="5"/>
      <c r="AM78" s="5"/>
      <c r="AN78" s="5"/>
      <c r="AO78" s="5"/>
      <c r="AP78" s="5"/>
      <c r="AQ78" s="5"/>
      <c r="AR78" s="5"/>
    </row>
    <row r="79" spans="1:44" ht="15" hidden="1" customHeight="1">
      <c r="A79" s="181"/>
      <c r="B79" s="99">
        <f>+'1.Matriz de Plan de acción'!K28</f>
        <v>0</v>
      </c>
      <c r="C79" s="98">
        <f>+'1.Matriz de Plan de acción'!L28</f>
        <v>0</v>
      </c>
      <c r="D79" s="7"/>
      <c r="E79" s="7"/>
      <c r="F79" s="7"/>
      <c r="G79" s="7"/>
      <c r="H79" s="7"/>
      <c r="I79" s="7"/>
      <c r="J79" s="7"/>
      <c r="K79" s="88"/>
      <c r="L79" s="7"/>
      <c r="M79" s="7"/>
      <c r="N79" s="7"/>
      <c r="O79" s="7"/>
      <c r="P79" s="7"/>
      <c r="Q79" s="7"/>
      <c r="R79" s="7"/>
      <c r="S79" s="7"/>
      <c r="T79" s="7"/>
      <c r="U79" s="7"/>
      <c r="V79" s="7"/>
      <c r="W79" s="7"/>
      <c r="X79" s="7"/>
      <c r="Y79" s="7"/>
      <c r="Z79" s="7"/>
      <c r="AA79" s="7"/>
      <c r="AB79" s="7"/>
      <c r="AC79" s="7"/>
      <c r="AD79" s="7"/>
      <c r="AE79" s="7"/>
      <c r="AF79" s="7"/>
      <c r="AG79" s="7"/>
      <c r="AH79" s="7"/>
      <c r="AI79" s="3"/>
      <c r="AJ79" s="3"/>
      <c r="AK79" s="5"/>
      <c r="AL79" s="5"/>
      <c r="AM79" s="5"/>
      <c r="AN79" s="5"/>
      <c r="AO79" s="5"/>
      <c r="AP79" s="5"/>
      <c r="AQ79" s="5"/>
      <c r="AR79" s="5"/>
    </row>
    <row r="80" spans="1:44" ht="15" hidden="1" customHeight="1">
      <c r="A80" s="181"/>
      <c r="B80" s="99" t="str">
        <f>+'1.Matriz de Plan de acción'!K29</f>
        <v>Programa de Oferta Integrada en Regiones del Departamento de Antioquia</v>
      </c>
      <c r="C80" s="98" t="str">
        <f>+'1.Matriz de Plan de acción'!L29</f>
        <v>Director Instituo de Química</v>
      </c>
      <c r="D80" s="7"/>
      <c r="E80" s="7"/>
      <c r="F80" s="7"/>
      <c r="G80" s="7"/>
      <c r="H80" s="7"/>
      <c r="I80" s="7"/>
      <c r="J80" s="7"/>
      <c r="K80" s="88"/>
      <c r="L80" s="7"/>
      <c r="M80" s="7"/>
      <c r="N80" s="7"/>
      <c r="O80" s="7"/>
      <c r="P80" s="7"/>
      <c r="Q80" s="7"/>
      <c r="R80" s="7"/>
      <c r="S80" s="7"/>
      <c r="T80" s="7"/>
      <c r="U80" s="7"/>
      <c r="V80" s="7"/>
      <c r="W80" s="7"/>
      <c r="X80" s="7"/>
      <c r="Y80" s="7"/>
      <c r="Z80" s="7"/>
      <c r="AA80" s="7"/>
      <c r="AB80" s="7"/>
      <c r="AC80" s="7"/>
      <c r="AD80" s="7"/>
      <c r="AE80" s="7"/>
      <c r="AF80" s="7"/>
      <c r="AG80" s="7"/>
      <c r="AH80" s="7"/>
      <c r="AI80" s="3"/>
      <c r="AJ80" s="3"/>
      <c r="AK80" s="5"/>
      <c r="AL80" s="5"/>
      <c r="AM80" s="5"/>
      <c r="AN80" s="5"/>
      <c r="AO80" s="5"/>
      <c r="AP80" s="5"/>
      <c r="AQ80" s="5"/>
      <c r="AR80" s="5"/>
    </row>
    <row r="81" spans="1:44" ht="15" hidden="1" customHeight="1">
      <c r="A81" s="176"/>
      <c r="B81" s="99" t="str">
        <f>+'1.Matriz de Plan de acción'!K30</f>
        <v>Programa de Oferta Integrada en Regiones del Departamento de Antioquia</v>
      </c>
      <c r="C81" s="98" t="str">
        <f>+'1.Matriz de Plan de acción'!L30</f>
        <v>Directores Instituto de Matemáticas y de Física</v>
      </c>
      <c r="D81" s="7"/>
      <c r="E81" s="7"/>
      <c r="F81" s="7"/>
      <c r="G81" s="7"/>
      <c r="H81" s="7"/>
      <c r="I81" s="7"/>
      <c r="J81" s="7"/>
      <c r="K81" s="88"/>
      <c r="L81" s="7"/>
      <c r="M81" s="7"/>
      <c r="N81" s="7"/>
      <c r="O81" s="7"/>
      <c r="P81" s="7"/>
      <c r="Q81" s="7"/>
      <c r="R81" s="7"/>
      <c r="S81" s="7"/>
      <c r="T81" s="7"/>
      <c r="U81" s="7"/>
      <c r="V81" s="7"/>
      <c r="W81" s="7"/>
      <c r="X81" s="7"/>
      <c r="Y81" s="7"/>
      <c r="Z81" s="7"/>
      <c r="AA81" s="7"/>
      <c r="AB81" s="7"/>
      <c r="AC81" s="7"/>
      <c r="AD81" s="7"/>
      <c r="AE81" s="7"/>
      <c r="AF81" s="7"/>
      <c r="AG81" s="7"/>
      <c r="AH81" s="7"/>
      <c r="AI81" s="3"/>
      <c r="AJ81" s="3"/>
      <c r="AK81" s="5"/>
      <c r="AL81" s="5"/>
      <c r="AM81" s="5"/>
      <c r="AN81" s="5"/>
      <c r="AO81" s="5"/>
      <c r="AP81" s="5"/>
      <c r="AQ81" s="5"/>
      <c r="AR81" s="5"/>
    </row>
    <row r="82" spans="1:44" ht="22.5" hidden="1" customHeight="1">
      <c r="A82" s="187" t="s">
        <v>346</v>
      </c>
      <c r="B82" s="99">
        <f>+'1.Matriz de Plan de acción'!K31</f>
        <v>0</v>
      </c>
      <c r="C82" s="98">
        <f>+'1.Matriz de Plan de acción'!L31</f>
        <v>0</v>
      </c>
      <c r="D82" s="7"/>
      <c r="E82" s="7"/>
      <c r="F82" s="7"/>
      <c r="G82" s="7"/>
      <c r="H82" s="7"/>
      <c r="I82" s="7"/>
      <c r="J82" s="7"/>
      <c r="K82" s="88"/>
      <c r="L82" s="7"/>
      <c r="M82" s="7"/>
      <c r="N82" s="7"/>
      <c r="O82" s="7"/>
      <c r="P82" s="7"/>
      <c r="Q82" s="7"/>
      <c r="R82" s="7"/>
      <c r="S82" s="7"/>
      <c r="T82" s="7"/>
      <c r="U82" s="7"/>
      <c r="V82" s="7"/>
      <c r="W82" s="7"/>
      <c r="X82" s="7"/>
      <c r="Y82" s="7"/>
      <c r="Z82" s="7"/>
      <c r="AA82" s="7"/>
      <c r="AB82" s="7"/>
      <c r="AC82" s="7"/>
      <c r="AD82" s="7"/>
      <c r="AE82" s="7"/>
      <c r="AF82" s="7"/>
      <c r="AG82" s="7"/>
      <c r="AH82" s="7"/>
      <c r="AI82" s="3"/>
      <c r="AJ82" s="3"/>
      <c r="AK82" s="5"/>
      <c r="AL82" s="5"/>
      <c r="AM82" s="5"/>
      <c r="AN82" s="5"/>
      <c r="AO82" s="5"/>
      <c r="AP82" s="5"/>
      <c r="AQ82" s="5"/>
      <c r="AR82" s="5"/>
    </row>
    <row r="83" spans="1:44" ht="15" hidden="1" customHeight="1">
      <c r="A83" s="181"/>
      <c r="B83" s="99">
        <f>+'1.Matriz de Plan de acción'!K32</f>
        <v>0</v>
      </c>
      <c r="C83" s="98">
        <f>+'1.Matriz de Plan de acción'!L32</f>
        <v>0</v>
      </c>
      <c r="D83" s="7"/>
      <c r="E83" s="7"/>
      <c r="F83" s="7"/>
      <c r="G83" s="7"/>
      <c r="H83" s="7"/>
      <c r="I83" s="7"/>
      <c r="J83" s="7"/>
      <c r="K83" s="88"/>
      <c r="L83" s="7"/>
      <c r="M83" s="7"/>
      <c r="N83" s="7"/>
      <c r="O83" s="7"/>
      <c r="P83" s="7"/>
      <c r="Q83" s="7"/>
      <c r="R83" s="7"/>
      <c r="S83" s="7"/>
      <c r="T83" s="7"/>
      <c r="U83" s="7"/>
      <c r="V83" s="7"/>
      <c r="W83" s="7"/>
      <c r="X83" s="7"/>
      <c r="Y83" s="7"/>
      <c r="Z83" s="7"/>
      <c r="AA83" s="7"/>
      <c r="AB83" s="7"/>
      <c r="AC83" s="7"/>
      <c r="AD83" s="7"/>
      <c r="AE83" s="7"/>
      <c r="AF83" s="7"/>
      <c r="AG83" s="7"/>
      <c r="AH83" s="7"/>
      <c r="AI83" s="3"/>
      <c r="AJ83" s="3"/>
      <c r="AK83" s="5"/>
      <c r="AL83" s="5"/>
      <c r="AM83" s="5"/>
      <c r="AN83" s="5"/>
      <c r="AO83" s="5"/>
      <c r="AP83" s="5"/>
      <c r="AQ83" s="5"/>
      <c r="AR83" s="5"/>
    </row>
    <row r="84" spans="1:44" ht="15" hidden="1" customHeight="1">
      <c r="A84" s="181"/>
      <c r="B84" s="99" t="str">
        <f>+'1.Matriz de Plan de acción'!K33</f>
        <v>Programa de estímulos para estudiantes de posgrado</v>
      </c>
      <c r="C84" s="98" t="str">
        <f>+'1.Matriz de Plan de acción'!L33</f>
        <v>Decana</v>
      </c>
      <c r="D84" s="7"/>
      <c r="E84" s="7"/>
      <c r="F84" s="7"/>
      <c r="G84" s="7"/>
      <c r="H84" s="7"/>
      <c r="I84" s="7"/>
      <c r="J84" s="7"/>
      <c r="K84" s="88"/>
      <c r="L84" s="7"/>
      <c r="M84" s="7"/>
      <c r="N84" s="7"/>
      <c r="O84" s="7"/>
      <c r="P84" s="7"/>
      <c r="Q84" s="7"/>
      <c r="R84" s="7"/>
      <c r="S84" s="7"/>
      <c r="T84" s="7"/>
      <c r="U84" s="7"/>
      <c r="V84" s="7"/>
      <c r="W84" s="7"/>
      <c r="X84" s="7"/>
      <c r="Y84" s="7"/>
      <c r="Z84" s="7"/>
      <c r="AA84" s="7"/>
      <c r="AB84" s="7"/>
      <c r="AC84" s="7"/>
      <c r="AD84" s="7"/>
      <c r="AE84" s="7"/>
      <c r="AF84" s="7"/>
      <c r="AG84" s="7"/>
      <c r="AH84" s="7"/>
      <c r="AI84" s="3"/>
      <c r="AJ84" s="3"/>
      <c r="AK84" s="5"/>
      <c r="AL84" s="5"/>
      <c r="AM84" s="5"/>
      <c r="AN84" s="5"/>
      <c r="AO84" s="5"/>
      <c r="AP84" s="5"/>
      <c r="AQ84" s="5"/>
      <c r="AR84" s="5"/>
    </row>
    <row r="85" spans="1:44" ht="22.5" hidden="1" customHeight="1">
      <c r="A85" s="181"/>
      <c r="B85" s="99" t="e">
        <f t="shared" ref="B85:C85" si="6">+'1.Matriz de Plan de acción'!#REF!</f>
        <v>#REF!</v>
      </c>
      <c r="C85" s="98" t="e">
        <f t="shared" si="6"/>
        <v>#REF!</v>
      </c>
      <c r="D85" s="7"/>
      <c r="E85" s="7"/>
      <c r="F85" s="7"/>
      <c r="G85" s="7"/>
      <c r="H85" s="7"/>
      <c r="I85" s="7"/>
      <c r="J85" s="7"/>
      <c r="K85" s="88"/>
      <c r="L85" s="7"/>
      <c r="M85" s="7"/>
      <c r="N85" s="7"/>
      <c r="O85" s="7"/>
      <c r="P85" s="7"/>
      <c r="Q85" s="7"/>
      <c r="R85" s="7"/>
      <c r="S85" s="7"/>
      <c r="T85" s="7"/>
      <c r="U85" s="7"/>
      <c r="V85" s="7"/>
      <c r="W85" s="7"/>
      <c r="X85" s="7"/>
      <c r="Y85" s="7"/>
      <c r="Z85" s="7"/>
      <c r="AA85" s="7"/>
      <c r="AB85" s="7"/>
      <c r="AC85" s="7"/>
      <c r="AD85" s="7"/>
      <c r="AE85" s="7"/>
      <c r="AF85" s="7"/>
      <c r="AG85" s="7"/>
      <c r="AH85" s="7"/>
      <c r="AI85" s="3"/>
      <c r="AJ85" s="3"/>
      <c r="AK85" s="5"/>
      <c r="AL85" s="5"/>
      <c r="AM85" s="5"/>
      <c r="AN85" s="5"/>
      <c r="AO85" s="5"/>
      <c r="AP85" s="5"/>
      <c r="AQ85" s="5"/>
      <c r="AR85" s="5"/>
    </row>
    <row r="86" spans="1:44" ht="15" hidden="1" customHeight="1">
      <c r="A86" s="181"/>
      <c r="B86" s="99">
        <f>+'1.Matriz de Plan de acción'!K34</f>
        <v>0</v>
      </c>
      <c r="C86" s="98">
        <f>+'1.Matriz de Plan de acción'!L34</f>
        <v>0</v>
      </c>
      <c r="D86" s="7"/>
      <c r="E86" s="7"/>
      <c r="F86" s="7"/>
      <c r="G86" s="7"/>
      <c r="H86" s="7"/>
      <c r="I86" s="7"/>
      <c r="J86" s="7"/>
      <c r="K86" s="88"/>
      <c r="L86" s="7"/>
      <c r="M86" s="7"/>
      <c r="N86" s="7"/>
      <c r="O86" s="7"/>
      <c r="P86" s="7"/>
      <c r="Q86" s="7"/>
      <c r="R86" s="7"/>
      <c r="S86" s="7"/>
      <c r="T86" s="7"/>
      <c r="U86" s="7"/>
      <c r="V86" s="7"/>
      <c r="W86" s="7"/>
      <c r="X86" s="7"/>
      <c r="Y86" s="7"/>
      <c r="Z86" s="7"/>
      <c r="AA86" s="7"/>
      <c r="AB86" s="7"/>
      <c r="AC86" s="7"/>
      <c r="AD86" s="7"/>
      <c r="AE86" s="7"/>
      <c r="AF86" s="7"/>
      <c r="AG86" s="7"/>
      <c r="AH86" s="7"/>
      <c r="AI86" s="3"/>
      <c r="AJ86" s="3"/>
      <c r="AK86" s="5"/>
      <c r="AL86" s="5"/>
      <c r="AM86" s="5"/>
      <c r="AN86" s="5"/>
      <c r="AO86" s="5"/>
      <c r="AP86" s="5"/>
      <c r="AQ86" s="5"/>
      <c r="AR86" s="5"/>
    </row>
    <row r="87" spans="1:44" ht="12" hidden="1" customHeight="1">
      <c r="A87" s="181"/>
      <c r="B87" s="99">
        <f>+'1.Matriz de Plan de acción'!K35</f>
        <v>0</v>
      </c>
      <c r="C87" s="98">
        <f>+'1.Matriz de Plan de acción'!L35</f>
        <v>0</v>
      </c>
      <c r="D87" s="7"/>
      <c r="E87" s="7"/>
      <c r="F87" s="7"/>
      <c r="G87" s="7"/>
      <c r="H87" s="7"/>
      <c r="I87" s="7"/>
      <c r="J87" s="7"/>
      <c r="K87" s="88"/>
      <c r="L87" s="7"/>
      <c r="M87" s="7"/>
      <c r="N87" s="7"/>
      <c r="O87" s="7"/>
      <c r="P87" s="7"/>
      <c r="Q87" s="7"/>
      <c r="R87" s="7"/>
      <c r="S87" s="7"/>
      <c r="T87" s="7"/>
      <c r="U87" s="7"/>
      <c r="V87" s="7"/>
      <c r="W87" s="7"/>
      <c r="X87" s="7"/>
      <c r="Y87" s="7"/>
      <c r="Z87" s="7"/>
      <c r="AA87" s="7"/>
      <c r="AB87" s="7"/>
      <c r="AC87" s="7"/>
      <c r="AD87" s="7"/>
      <c r="AE87" s="7"/>
      <c r="AF87" s="7"/>
      <c r="AG87" s="7"/>
      <c r="AH87" s="7"/>
      <c r="AI87" s="3"/>
      <c r="AJ87" s="3"/>
      <c r="AK87" s="5"/>
      <c r="AL87" s="5"/>
      <c r="AM87" s="5"/>
      <c r="AN87" s="5"/>
      <c r="AO87" s="5"/>
      <c r="AP87" s="5"/>
      <c r="AQ87" s="5"/>
      <c r="AR87" s="5"/>
    </row>
    <row r="88" spans="1:44" ht="15" hidden="1" customHeight="1">
      <c r="A88" s="181"/>
      <c r="B88" s="99">
        <f>+'1.Matriz de Plan de acción'!K36</f>
        <v>0</v>
      </c>
      <c r="C88" s="98">
        <f>+'1.Matriz de Plan de acción'!L36</f>
        <v>0</v>
      </c>
      <c r="D88" s="7"/>
      <c r="E88" s="7"/>
      <c r="F88" s="7"/>
      <c r="G88" s="7"/>
      <c r="H88" s="7"/>
      <c r="I88" s="7"/>
      <c r="J88" s="7"/>
      <c r="K88" s="88"/>
      <c r="L88" s="7"/>
      <c r="M88" s="7"/>
      <c r="N88" s="7"/>
      <c r="O88" s="7"/>
      <c r="P88" s="7"/>
      <c r="Q88" s="7"/>
      <c r="R88" s="7"/>
      <c r="S88" s="7"/>
      <c r="T88" s="7"/>
      <c r="U88" s="7"/>
      <c r="V88" s="7"/>
      <c r="W88" s="7"/>
      <c r="X88" s="7"/>
      <c r="Y88" s="7"/>
      <c r="Z88" s="7"/>
      <c r="AA88" s="7"/>
      <c r="AB88" s="7"/>
      <c r="AC88" s="7"/>
      <c r="AD88" s="7"/>
      <c r="AE88" s="7"/>
      <c r="AF88" s="7"/>
      <c r="AG88" s="7"/>
      <c r="AH88" s="7"/>
      <c r="AI88" s="3"/>
      <c r="AJ88" s="3"/>
      <c r="AK88" s="5"/>
      <c r="AL88" s="5"/>
      <c r="AM88" s="5"/>
      <c r="AN88" s="5"/>
      <c r="AO88" s="5"/>
      <c r="AP88" s="5"/>
      <c r="AQ88" s="5"/>
      <c r="AR88" s="5"/>
    </row>
    <row r="89" spans="1:44" ht="22.5" hidden="1" customHeight="1">
      <c r="A89" s="181"/>
      <c r="B89" s="99">
        <f>+'1.Matriz de Plan de acción'!K37</f>
        <v>0</v>
      </c>
      <c r="C89" s="98">
        <f>+'1.Matriz de Plan de acción'!L37</f>
        <v>0</v>
      </c>
      <c r="D89" s="7"/>
      <c r="E89" s="7"/>
      <c r="F89" s="7"/>
      <c r="G89" s="7"/>
      <c r="H89" s="7"/>
      <c r="I89" s="7"/>
      <c r="J89" s="7"/>
      <c r="K89" s="88"/>
      <c r="L89" s="7"/>
      <c r="M89" s="7"/>
      <c r="N89" s="7"/>
      <c r="O89" s="7"/>
      <c r="P89" s="7"/>
      <c r="Q89" s="7"/>
      <c r="R89" s="7"/>
      <c r="S89" s="7"/>
      <c r="T89" s="7"/>
      <c r="U89" s="7"/>
      <c r="V89" s="7"/>
      <c r="W89" s="7"/>
      <c r="X89" s="7"/>
      <c r="Y89" s="7"/>
      <c r="Z89" s="7"/>
      <c r="AA89" s="7"/>
      <c r="AB89" s="7"/>
      <c r="AC89" s="7"/>
      <c r="AD89" s="7"/>
      <c r="AE89" s="7"/>
      <c r="AF89" s="7"/>
      <c r="AG89" s="7"/>
      <c r="AH89" s="7"/>
      <c r="AI89" s="3"/>
      <c r="AJ89" s="3"/>
      <c r="AK89" s="5"/>
      <c r="AL89" s="5"/>
      <c r="AM89" s="5"/>
      <c r="AN89" s="5"/>
      <c r="AO89" s="5"/>
      <c r="AP89" s="5"/>
      <c r="AQ89" s="5"/>
      <c r="AR89" s="5"/>
    </row>
    <row r="90" spans="1:44" ht="15" hidden="1" customHeight="1">
      <c r="A90" s="181"/>
      <c r="B90" s="99">
        <f>+'1.Matriz de Plan de acción'!K38</f>
        <v>0</v>
      </c>
      <c r="C90" s="98">
        <f>+'1.Matriz de Plan de acción'!L38</f>
        <v>0</v>
      </c>
      <c r="D90" s="7"/>
      <c r="E90" s="7"/>
      <c r="F90" s="7"/>
      <c r="G90" s="7"/>
      <c r="H90" s="7"/>
      <c r="I90" s="7"/>
      <c r="J90" s="7"/>
      <c r="K90" s="88"/>
      <c r="L90" s="7"/>
      <c r="M90" s="7"/>
      <c r="N90" s="7"/>
      <c r="O90" s="7"/>
      <c r="P90" s="7"/>
      <c r="Q90" s="7"/>
      <c r="R90" s="7"/>
      <c r="S90" s="7"/>
      <c r="T90" s="7"/>
      <c r="U90" s="7"/>
      <c r="V90" s="7"/>
      <c r="W90" s="7"/>
      <c r="X90" s="7"/>
      <c r="Y90" s="7"/>
      <c r="Z90" s="7"/>
      <c r="AA90" s="7"/>
      <c r="AB90" s="7"/>
      <c r="AC90" s="7"/>
      <c r="AD90" s="7"/>
      <c r="AE90" s="7"/>
      <c r="AF90" s="7"/>
      <c r="AG90" s="7"/>
      <c r="AH90" s="7"/>
      <c r="AI90" s="3"/>
      <c r="AJ90" s="3"/>
      <c r="AK90" s="5"/>
      <c r="AL90" s="5"/>
      <c r="AM90" s="5"/>
      <c r="AN90" s="5"/>
      <c r="AO90" s="5"/>
      <c r="AP90" s="5"/>
      <c r="AQ90" s="5"/>
      <c r="AR90" s="5"/>
    </row>
    <row r="91" spans="1:44" ht="15" hidden="1" customHeight="1">
      <c r="A91" s="181"/>
      <c r="B91" s="99" t="e">
        <f t="shared" ref="B91:C91" si="7">+'1.Matriz de Plan de acción'!#REF!</f>
        <v>#REF!</v>
      </c>
      <c r="C91" s="98" t="e">
        <f t="shared" si="7"/>
        <v>#REF!</v>
      </c>
      <c r="D91" s="7"/>
      <c r="E91" s="7"/>
      <c r="F91" s="7"/>
      <c r="G91" s="7"/>
      <c r="H91" s="7"/>
      <c r="I91" s="7"/>
      <c r="J91" s="7"/>
      <c r="K91" s="88"/>
      <c r="L91" s="7"/>
      <c r="M91" s="7"/>
      <c r="N91" s="7"/>
      <c r="O91" s="7"/>
      <c r="P91" s="7"/>
      <c r="Q91" s="7"/>
      <c r="R91" s="7"/>
      <c r="S91" s="7"/>
      <c r="T91" s="7"/>
      <c r="U91" s="7"/>
      <c r="V91" s="7"/>
      <c r="W91" s="7"/>
      <c r="X91" s="7"/>
      <c r="Y91" s="7"/>
      <c r="Z91" s="7"/>
      <c r="AA91" s="7"/>
      <c r="AB91" s="7"/>
      <c r="AC91" s="7"/>
      <c r="AD91" s="7"/>
      <c r="AE91" s="7"/>
      <c r="AF91" s="7"/>
      <c r="AG91" s="7"/>
      <c r="AH91" s="7"/>
      <c r="AI91" s="3"/>
      <c r="AJ91" s="3"/>
      <c r="AK91" s="5"/>
      <c r="AL91" s="5"/>
      <c r="AM91" s="5"/>
      <c r="AN91" s="5"/>
      <c r="AO91" s="5"/>
      <c r="AP91" s="5"/>
      <c r="AQ91" s="5"/>
      <c r="AR91" s="5"/>
    </row>
    <row r="92" spans="1:44" ht="15" hidden="1" customHeight="1">
      <c r="A92" s="176"/>
      <c r="B92" s="99" t="e">
        <f t="shared" ref="B92:C92" si="8">+'1.Matriz de Plan de acción'!#REF!</f>
        <v>#REF!</v>
      </c>
      <c r="C92" s="98" t="e">
        <f t="shared" si="8"/>
        <v>#REF!</v>
      </c>
      <c r="D92" s="7"/>
      <c r="E92" s="7"/>
      <c r="F92" s="7"/>
      <c r="G92" s="7"/>
      <c r="H92" s="7"/>
      <c r="I92" s="7"/>
      <c r="J92" s="7"/>
      <c r="K92" s="88"/>
      <c r="L92" s="7"/>
      <c r="M92" s="7"/>
      <c r="N92" s="7"/>
      <c r="O92" s="7"/>
      <c r="P92" s="7"/>
      <c r="Q92" s="7"/>
      <c r="R92" s="7"/>
      <c r="S92" s="7"/>
      <c r="T92" s="7"/>
      <c r="U92" s="7"/>
      <c r="V92" s="7"/>
      <c r="W92" s="7"/>
      <c r="X92" s="7"/>
      <c r="Y92" s="7"/>
      <c r="Z92" s="7"/>
      <c r="AA92" s="7"/>
      <c r="AB92" s="7"/>
      <c r="AC92" s="7"/>
      <c r="AD92" s="7"/>
      <c r="AE92" s="7"/>
      <c r="AF92" s="7"/>
      <c r="AG92" s="7"/>
      <c r="AH92" s="7"/>
      <c r="AI92" s="3"/>
      <c r="AJ92" s="3"/>
      <c r="AK92" s="5"/>
      <c r="AL92" s="5"/>
      <c r="AM92" s="5"/>
      <c r="AN92" s="5"/>
      <c r="AO92" s="5"/>
      <c r="AP92" s="5"/>
      <c r="AQ92" s="5"/>
      <c r="AR92" s="5"/>
    </row>
    <row r="93" spans="1:44" ht="15" hidden="1" customHeight="1">
      <c r="A93" s="187" t="s">
        <v>373</v>
      </c>
      <c r="B93" s="99">
        <f>+'1.Matriz de Plan de acción'!K39</f>
        <v>0</v>
      </c>
      <c r="C93" s="98">
        <f>+'1.Matriz de Plan de acción'!L39</f>
        <v>0</v>
      </c>
      <c r="D93" s="7"/>
      <c r="E93" s="7"/>
      <c r="F93" s="7"/>
      <c r="G93" s="7"/>
      <c r="H93" s="7"/>
      <c r="I93" s="7"/>
      <c r="J93" s="7"/>
      <c r="K93" s="88"/>
      <c r="L93" s="7"/>
      <c r="M93" s="7"/>
      <c r="N93" s="7"/>
      <c r="O93" s="7"/>
      <c r="P93" s="7"/>
      <c r="Q93" s="7"/>
      <c r="R93" s="7"/>
      <c r="S93" s="7"/>
      <c r="T93" s="7"/>
      <c r="U93" s="7"/>
      <c r="V93" s="7"/>
      <c r="W93" s="7"/>
      <c r="X93" s="7"/>
      <c r="Y93" s="7"/>
      <c r="Z93" s="7"/>
      <c r="AA93" s="7"/>
      <c r="AB93" s="7"/>
      <c r="AC93" s="7"/>
      <c r="AD93" s="7"/>
      <c r="AE93" s="7"/>
      <c r="AF93" s="7"/>
      <c r="AG93" s="7"/>
      <c r="AH93" s="7"/>
      <c r="AI93" s="3"/>
      <c r="AJ93" s="3"/>
      <c r="AK93" s="5"/>
      <c r="AL93" s="5"/>
      <c r="AM93" s="5"/>
      <c r="AN93" s="5"/>
      <c r="AO93" s="5"/>
      <c r="AP93" s="5"/>
      <c r="AQ93" s="5"/>
      <c r="AR93" s="5"/>
    </row>
    <row r="94" spans="1:44" ht="15" hidden="1" customHeight="1">
      <c r="A94" s="181"/>
      <c r="B94" s="99" t="e">
        <f t="shared" ref="B94:C94" si="9">+'1.Matriz de Plan de acción'!#REF!</f>
        <v>#REF!</v>
      </c>
      <c r="C94" s="98" t="e">
        <f t="shared" si="9"/>
        <v>#REF!</v>
      </c>
      <c r="D94" s="7"/>
      <c r="E94" s="7"/>
      <c r="F94" s="7"/>
      <c r="G94" s="7"/>
      <c r="H94" s="7"/>
      <c r="I94" s="7"/>
      <c r="J94" s="7"/>
      <c r="K94" s="88"/>
      <c r="L94" s="7"/>
      <c r="M94" s="7"/>
      <c r="N94" s="7"/>
      <c r="O94" s="7"/>
      <c r="P94" s="7"/>
      <c r="Q94" s="7"/>
      <c r="R94" s="7"/>
      <c r="S94" s="7"/>
      <c r="T94" s="7"/>
      <c r="U94" s="7"/>
      <c r="V94" s="7"/>
      <c r="W94" s="7"/>
      <c r="X94" s="7"/>
      <c r="Y94" s="7"/>
      <c r="Z94" s="7"/>
      <c r="AA94" s="7"/>
      <c r="AB94" s="7"/>
      <c r="AC94" s="7"/>
      <c r="AD94" s="7"/>
      <c r="AE94" s="7"/>
      <c r="AF94" s="7"/>
      <c r="AG94" s="7"/>
      <c r="AH94" s="7"/>
      <c r="AI94" s="3"/>
      <c r="AJ94" s="3"/>
      <c r="AK94" s="5"/>
      <c r="AL94" s="5"/>
      <c r="AM94" s="5"/>
      <c r="AN94" s="5"/>
      <c r="AO94" s="5"/>
      <c r="AP94" s="5"/>
      <c r="AQ94" s="5"/>
      <c r="AR94" s="5"/>
    </row>
    <row r="95" spans="1:44" ht="15" hidden="1" customHeight="1">
      <c r="A95" s="181"/>
      <c r="B95" s="99" t="e">
        <f t="shared" ref="B95:C95" si="10">+'1.Matriz de Plan de acción'!#REF!</f>
        <v>#REF!</v>
      </c>
      <c r="C95" s="98" t="e">
        <f t="shared" si="10"/>
        <v>#REF!</v>
      </c>
      <c r="D95" s="7"/>
      <c r="E95" s="7"/>
      <c r="F95" s="7"/>
      <c r="G95" s="7"/>
      <c r="H95" s="7"/>
      <c r="I95" s="7"/>
      <c r="J95" s="7"/>
      <c r="K95" s="88"/>
      <c r="L95" s="7"/>
      <c r="M95" s="7"/>
      <c r="N95" s="7"/>
      <c r="O95" s="7"/>
      <c r="P95" s="7"/>
      <c r="Q95" s="7"/>
      <c r="R95" s="7"/>
      <c r="S95" s="7"/>
      <c r="T95" s="7"/>
      <c r="U95" s="7"/>
      <c r="V95" s="7"/>
      <c r="W95" s="7"/>
      <c r="X95" s="7"/>
      <c r="Y95" s="7"/>
      <c r="Z95" s="7"/>
      <c r="AA95" s="7"/>
      <c r="AB95" s="7"/>
      <c r="AC95" s="7"/>
      <c r="AD95" s="7"/>
      <c r="AE95" s="7"/>
      <c r="AF95" s="7"/>
      <c r="AG95" s="7"/>
      <c r="AH95" s="7"/>
      <c r="AI95" s="3"/>
      <c r="AJ95" s="3"/>
      <c r="AK95" s="5"/>
      <c r="AL95" s="5"/>
      <c r="AM95" s="5"/>
      <c r="AN95" s="5"/>
      <c r="AO95" s="5"/>
      <c r="AP95" s="5"/>
      <c r="AQ95" s="5"/>
      <c r="AR95" s="5"/>
    </row>
    <row r="96" spans="1:44" ht="15" hidden="1" customHeight="1">
      <c r="A96" s="181"/>
      <c r="B96" s="99" t="e">
        <f t="shared" ref="B96:C96" si="11">+'1.Matriz de Plan de acción'!#REF!</f>
        <v>#REF!</v>
      </c>
      <c r="C96" s="98" t="e">
        <f t="shared" si="11"/>
        <v>#REF!</v>
      </c>
      <c r="D96" s="7"/>
      <c r="E96" s="7"/>
      <c r="F96" s="7"/>
      <c r="G96" s="7"/>
      <c r="H96" s="7"/>
      <c r="I96" s="7"/>
      <c r="J96" s="7"/>
      <c r="K96" s="88"/>
      <c r="L96" s="7"/>
      <c r="M96" s="7"/>
      <c r="N96" s="7"/>
      <c r="O96" s="7"/>
      <c r="P96" s="7"/>
      <c r="Q96" s="7"/>
      <c r="R96" s="7"/>
      <c r="S96" s="7"/>
      <c r="T96" s="7"/>
      <c r="U96" s="7"/>
      <c r="V96" s="7"/>
      <c r="W96" s="7"/>
      <c r="X96" s="7"/>
      <c r="Y96" s="7"/>
      <c r="Z96" s="7"/>
      <c r="AA96" s="7"/>
      <c r="AB96" s="7"/>
      <c r="AC96" s="7"/>
      <c r="AD96" s="7"/>
      <c r="AE96" s="7"/>
      <c r="AF96" s="7"/>
      <c r="AG96" s="7"/>
      <c r="AH96" s="7"/>
      <c r="AI96" s="3"/>
      <c r="AJ96" s="3"/>
      <c r="AK96" s="5"/>
      <c r="AL96" s="5"/>
      <c r="AM96" s="5"/>
      <c r="AN96" s="5"/>
      <c r="AO96" s="5"/>
      <c r="AP96" s="5"/>
      <c r="AQ96" s="5"/>
      <c r="AR96" s="5"/>
    </row>
    <row r="97" spans="1:44" ht="15" hidden="1" customHeight="1">
      <c r="A97" s="176"/>
      <c r="B97" s="99" t="e">
        <f t="shared" ref="B97:C97" si="12">+'1.Matriz de Plan de acción'!#REF!</f>
        <v>#REF!</v>
      </c>
      <c r="C97" s="98" t="e">
        <f t="shared" si="12"/>
        <v>#REF!</v>
      </c>
      <c r="D97" s="7"/>
      <c r="E97" s="7"/>
      <c r="F97" s="7"/>
      <c r="G97" s="7"/>
      <c r="H97" s="7"/>
      <c r="I97" s="7"/>
      <c r="J97" s="7"/>
      <c r="K97" s="88"/>
      <c r="L97" s="7"/>
      <c r="M97" s="7"/>
      <c r="N97" s="7"/>
      <c r="O97" s="7"/>
      <c r="P97" s="7"/>
      <c r="Q97" s="7"/>
      <c r="R97" s="7"/>
      <c r="S97" s="7"/>
      <c r="T97" s="7"/>
      <c r="U97" s="7"/>
      <c r="V97" s="7"/>
      <c r="W97" s="7"/>
      <c r="X97" s="7"/>
      <c r="Y97" s="7"/>
      <c r="Z97" s="7"/>
      <c r="AA97" s="7"/>
      <c r="AB97" s="7"/>
      <c r="AC97" s="7"/>
      <c r="AD97" s="7"/>
      <c r="AE97" s="7"/>
      <c r="AF97" s="7"/>
      <c r="AG97" s="7"/>
      <c r="AH97" s="7"/>
      <c r="AI97" s="3"/>
      <c r="AJ97" s="3"/>
      <c r="AK97" s="5"/>
      <c r="AL97" s="5"/>
      <c r="AM97" s="5"/>
      <c r="AN97" s="5"/>
      <c r="AO97" s="5"/>
      <c r="AP97" s="5"/>
      <c r="AQ97" s="5"/>
      <c r="AR97" s="5"/>
    </row>
    <row r="98" spans="1:44" ht="15" hidden="1" customHeight="1">
      <c r="A98" s="187" t="s">
        <v>374</v>
      </c>
      <c r="B98" s="99">
        <f>+'1.Matriz de Plan de acción'!K40</f>
        <v>0</v>
      </c>
      <c r="C98" s="98">
        <f>+'1.Matriz de Plan de acción'!L40</f>
        <v>0</v>
      </c>
      <c r="D98" s="7"/>
      <c r="E98" s="7"/>
      <c r="F98" s="7"/>
      <c r="G98" s="7"/>
      <c r="H98" s="7"/>
      <c r="I98" s="7"/>
      <c r="J98" s="7"/>
      <c r="K98" s="88"/>
      <c r="L98" s="7"/>
      <c r="M98" s="7"/>
      <c r="N98" s="7"/>
      <c r="O98" s="7"/>
      <c r="P98" s="7"/>
      <c r="Q98" s="7"/>
      <c r="R98" s="7"/>
      <c r="S98" s="7"/>
      <c r="T98" s="7"/>
      <c r="U98" s="7"/>
      <c r="V98" s="7"/>
      <c r="W98" s="7"/>
      <c r="X98" s="7"/>
      <c r="Y98" s="7"/>
      <c r="Z98" s="7"/>
      <c r="AA98" s="7"/>
      <c r="AB98" s="7"/>
      <c r="AC98" s="7"/>
      <c r="AD98" s="7"/>
      <c r="AE98" s="7"/>
      <c r="AF98" s="7"/>
      <c r="AG98" s="7"/>
      <c r="AH98" s="7"/>
      <c r="AI98" s="3"/>
      <c r="AJ98" s="3"/>
      <c r="AK98" s="5"/>
      <c r="AL98" s="5"/>
      <c r="AM98" s="5"/>
      <c r="AN98" s="5"/>
      <c r="AO98" s="5"/>
      <c r="AP98" s="5"/>
      <c r="AQ98" s="5"/>
      <c r="AR98" s="5"/>
    </row>
    <row r="99" spans="1:44" ht="15" hidden="1" customHeight="1">
      <c r="A99" s="181"/>
      <c r="B99" s="99">
        <f>+'1.Matriz de Plan de acción'!K41</f>
        <v>0</v>
      </c>
      <c r="C99" s="98">
        <f>+'1.Matriz de Plan de acción'!L41</f>
        <v>0</v>
      </c>
      <c r="D99" s="7"/>
      <c r="E99" s="7"/>
      <c r="F99" s="7"/>
      <c r="G99" s="7"/>
      <c r="H99" s="7"/>
      <c r="I99" s="7"/>
      <c r="J99" s="7"/>
      <c r="K99" s="88"/>
      <c r="L99" s="7"/>
      <c r="M99" s="7"/>
      <c r="N99" s="7"/>
      <c r="O99" s="7"/>
      <c r="P99" s="7"/>
      <c r="Q99" s="7"/>
      <c r="R99" s="7"/>
      <c r="S99" s="7"/>
      <c r="T99" s="7"/>
      <c r="U99" s="7"/>
      <c r="V99" s="7"/>
      <c r="W99" s="7"/>
      <c r="X99" s="7"/>
      <c r="Y99" s="7"/>
      <c r="Z99" s="7"/>
      <c r="AA99" s="7"/>
      <c r="AB99" s="7"/>
      <c r="AC99" s="7"/>
      <c r="AD99" s="7"/>
      <c r="AE99" s="7"/>
      <c r="AF99" s="7"/>
      <c r="AG99" s="7"/>
      <c r="AH99" s="7"/>
      <c r="AI99" s="3"/>
      <c r="AJ99" s="3"/>
      <c r="AK99" s="5"/>
      <c r="AL99" s="5"/>
      <c r="AM99" s="5"/>
      <c r="AN99" s="5"/>
      <c r="AO99" s="5"/>
      <c r="AP99" s="5"/>
      <c r="AQ99" s="5"/>
      <c r="AR99" s="5"/>
    </row>
    <row r="100" spans="1:44" ht="15" hidden="1" customHeight="1">
      <c r="A100" s="181"/>
      <c r="B100" s="99" t="e">
        <f t="shared" ref="B100:C100" si="13">+'1.Matriz de Plan de acción'!#REF!</f>
        <v>#REF!</v>
      </c>
      <c r="C100" s="98" t="e">
        <f t="shared" si="13"/>
        <v>#REF!</v>
      </c>
      <c r="D100" s="7"/>
      <c r="E100" s="7"/>
      <c r="F100" s="7"/>
      <c r="G100" s="7"/>
      <c r="H100" s="7"/>
      <c r="I100" s="7"/>
      <c r="J100" s="7"/>
      <c r="K100" s="88"/>
      <c r="L100" s="7"/>
      <c r="M100" s="7"/>
      <c r="N100" s="7"/>
      <c r="O100" s="7"/>
      <c r="P100" s="7"/>
      <c r="Q100" s="7"/>
      <c r="R100" s="7"/>
      <c r="S100" s="7"/>
      <c r="T100" s="7"/>
      <c r="U100" s="7"/>
      <c r="V100" s="7"/>
      <c r="W100" s="7"/>
      <c r="X100" s="7"/>
      <c r="Y100" s="7"/>
      <c r="Z100" s="7"/>
      <c r="AA100" s="7"/>
      <c r="AB100" s="7"/>
      <c r="AC100" s="7"/>
      <c r="AD100" s="7"/>
      <c r="AE100" s="7"/>
      <c r="AF100" s="7"/>
      <c r="AG100" s="7"/>
      <c r="AH100" s="7"/>
      <c r="AI100" s="3"/>
      <c r="AJ100" s="3"/>
      <c r="AK100" s="5"/>
      <c r="AL100" s="5"/>
      <c r="AM100" s="5"/>
      <c r="AN100" s="5"/>
      <c r="AO100" s="5"/>
      <c r="AP100" s="5"/>
      <c r="AQ100" s="5"/>
      <c r="AR100" s="5"/>
    </row>
    <row r="101" spans="1:44" ht="15" hidden="1" customHeight="1">
      <c r="A101" s="181"/>
      <c r="B101" s="99">
        <f>+'1.Matriz de Plan de acción'!K42</f>
        <v>0</v>
      </c>
      <c r="C101" s="98">
        <f>+'1.Matriz de Plan de acción'!L42</f>
        <v>0</v>
      </c>
      <c r="D101" s="7"/>
      <c r="E101" s="7"/>
      <c r="F101" s="7"/>
      <c r="G101" s="7"/>
      <c r="H101" s="7"/>
      <c r="I101" s="7"/>
      <c r="J101" s="7"/>
      <c r="K101" s="88"/>
      <c r="L101" s="7"/>
      <c r="M101" s="7"/>
      <c r="N101" s="7"/>
      <c r="O101" s="7"/>
      <c r="P101" s="7"/>
      <c r="Q101" s="7"/>
      <c r="R101" s="7"/>
      <c r="S101" s="7"/>
      <c r="T101" s="7"/>
      <c r="U101" s="7"/>
      <c r="V101" s="7"/>
      <c r="W101" s="7"/>
      <c r="X101" s="7"/>
      <c r="Y101" s="7"/>
      <c r="Z101" s="7"/>
      <c r="AA101" s="7"/>
      <c r="AB101" s="7"/>
      <c r="AC101" s="7"/>
      <c r="AD101" s="7"/>
      <c r="AE101" s="7"/>
      <c r="AF101" s="7"/>
      <c r="AG101" s="7"/>
      <c r="AH101" s="7"/>
      <c r="AI101" s="3"/>
      <c r="AJ101" s="3"/>
      <c r="AK101" s="5"/>
      <c r="AL101" s="5"/>
      <c r="AM101" s="5"/>
      <c r="AN101" s="5"/>
      <c r="AO101" s="5"/>
      <c r="AP101" s="5"/>
      <c r="AQ101" s="5"/>
      <c r="AR101" s="5"/>
    </row>
    <row r="102" spans="1:44" ht="15" hidden="1" customHeight="1">
      <c r="A102" s="176"/>
      <c r="B102" s="99">
        <f>+'1.Matriz de Plan de acción'!K43</f>
        <v>0</v>
      </c>
      <c r="C102" s="98">
        <f>+'1.Matriz de Plan de acción'!L43</f>
        <v>0</v>
      </c>
      <c r="D102" s="7"/>
      <c r="E102" s="7"/>
      <c r="F102" s="7"/>
      <c r="G102" s="7"/>
      <c r="H102" s="7"/>
      <c r="I102" s="7"/>
      <c r="J102" s="7"/>
      <c r="K102" s="88"/>
      <c r="L102" s="7"/>
      <c r="M102" s="7"/>
      <c r="N102" s="7"/>
      <c r="O102" s="7"/>
      <c r="P102" s="7"/>
      <c r="Q102" s="7"/>
      <c r="R102" s="7"/>
      <c r="S102" s="7"/>
      <c r="T102" s="7"/>
      <c r="U102" s="7"/>
      <c r="V102" s="7"/>
      <c r="W102" s="7"/>
      <c r="X102" s="7"/>
      <c r="Y102" s="7"/>
      <c r="Z102" s="7"/>
      <c r="AA102" s="7"/>
      <c r="AB102" s="7"/>
      <c r="AC102" s="7"/>
      <c r="AD102" s="7"/>
      <c r="AE102" s="7"/>
      <c r="AF102" s="7"/>
      <c r="AG102" s="7"/>
      <c r="AH102" s="7"/>
      <c r="AI102" s="3"/>
      <c r="AJ102" s="3"/>
      <c r="AK102" s="5"/>
      <c r="AL102" s="5"/>
      <c r="AM102" s="5"/>
      <c r="AN102" s="5"/>
      <c r="AO102" s="5"/>
      <c r="AP102" s="5"/>
      <c r="AQ102" s="5"/>
      <c r="AR102" s="5"/>
    </row>
    <row r="103" spans="1:44" ht="15" hidden="1" customHeight="1">
      <c r="A103" s="187" t="s">
        <v>375</v>
      </c>
      <c r="B103" s="99">
        <f>+'1.Matriz de Plan de acción'!K44</f>
        <v>0</v>
      </c>
      <c r="C103" s="98">
        <f>+'1.Matriz de Plan de acción'!L44</f>
        <v>0</v>
      </c>
      <c r="D103" s="7"/>
      <c r="E103" s="7"/>
      <c r="F103" s="7"/>
      <c r="G103" s="7"/>
      <c r="H103" s="7"/>
      <c r="I103" s="7"/>
      <c r="J103" s="7"/>
      <c r="K103" s="88"/>
      <c r="L103" s="7"/>
      <c r="M103" s="7"/>
      <c r="N103" s="7"/>
      <c r="O103" s="7"/>
      <c r="P103" s="7"/>
      <c r="Q103" s="7"/>
      <c r="R103" s="7"/>
      <c r="S103" s="7"/>
      <c r="T103" s="7"/>
      <c r="U103" s="7"/>
      <c r="V103" s="7"/>
      <c r="W103" s="7"/>
      <c r="X103" s="7"/>
      <c r="Y103" s="7"/>
      <c r="Z103" s="7"/>
      <c r="AA103" s="7"/>
      <c r="AB103" s="7"/>
      <c r="AC103" s="7"/>
      <c r="AD103" s="7"/>
      <c r="AE103" s="7"/>
      <c r="AF103" s="7"/>
      <c r="AG103" s="7"/>
      <c r="AH103" s="7"/>
      <c r="AI103" s="3"/>
      <c r="AJ103" s="3"/>
      <c r="AK103" s="5"/>
      <c r="AL103" s="5"/>
      <c r="AM103" s="5"/>
      <c r="AN103" s="5"/>
      <c r="AO103" s="5"/>
      <c r="AP103" s="5"/>
      <c r="AQ103" s="5"/>
      <c r="AR103" s="5"/>
    </row>
    <row r="104" spans="1:44" ht="15" hidden="1" customHeight="1">
      <c r="A104" s="181"/>
      <c r="B104" s="99">
        <f>+'1.Matriz de Plan de acción'!K45</f>
        <v>0</v>
      </c>
      <c r="C104" s="98">
        <f>+'1.Matriz de Plan de acción'!L45</f>
        <v>0</v>
      </c>
      <c r="D104" s="7"/>
      <c r="E104" s="7"/>
      <c r="F104" s="7"/>
      <c r="G104" s="7"/>
      <c r="H104" s="7"/>
      <c r="I104" s="7"/>
      <c r="J104" s="7"/>
      <c r="K104" s="88"/>
      <c r="L104" s="7"/>
      <c r="M104" s="7"/>
      <c r="N104" s="7"/>
      <c r="O104" s="7"/>
      <c r="P104" s="7"/>
      <c r="Q104" s="7"/>
      <c r="R104" s="7"/>
      <c r="S104" s="7"/>
      <c r="T104" s="7"/>
      <c r="U104" s="7"/>
      <c r="V104" s="7"/>
      <c r="W104" s="7"/>
      <c r="X104" s="7"/>
      <c r="Y104" s="7"/>
      <c r="Z104" s="7"/>
      <c r="AA104" s="7"/>
      <c r="AB104" s="7"/>
      <c r="AC104" s="7"/>
      <c r="AD104" s="7"/>
      <c r="AE104" s="7"/>
      <c r="AF104" s="7"/>
      <c r="AG104" s="7"/>
      <c r="AH104" s="7"/>
      <c r="AI104" s="3"/>
      <c r="AJ104" s="3"/>
      <c r="AK104" s="5"/>
      <c r="AL104" s="5"/>
      <c r="AM104" s="5"/>
      <c r="AN104" s="5"/>
      <c r="AO104" s="5"/>
      <c r="AP104" s="5"/>
      <c r="AQ104" s="5"/>
      <c r="AR104" s="5"/>
    </row>
    <row r="105" spans="1:44" ht="15" hidden="1" customHeight="1">
      <c r="A105" s="181"/>
      <c r="B105" s="99">
        <f>+'1.Matriz de Plan de acción'!K46</f>
        <v>0</v>
      </c>
      <c r="C105" s="98">
        <f>+'1.Matriz de Plan de acción'!L46</f>
        <v>0</v>
      </c>
      <c r="D105" s="7"/>
      <c r="E105" s="7"/>
      <c r="F105" s="7"/>
      <c r="G105" s="7"/>
      <c r="H105" s="7"/>
      <c r="I105" s="7"/>
      <c r="J105" s="7"/>
      <c r="K105" s="88"/>
      <c r="L105" s="7"/>
      <c r="M105" s="7"/>
      <c r="N105" s="7"/>
      <c r="O105" s="7"/>
      <c r="P105" s="7"/>
      <c r="Q105" s="7"/>
      <c r="R105" s="7"/>
      <c r="S105" s="7"/>
      <c r="T105" s="7"/>
      <c r="U105" s="7"/>
      <c r="V105" s="7"/>
      <c r="W105" s="7"/>
      <c r="X105" s="7"/>
      <c r="Y105" s="7"/>
      <c r="Z105" s="7"/>
      <c r="AA105" s="7"/>
      <c r="AB105" s="7"/>
      <c r="AC105" s="7"/>
      <c r="AD105" s="7"/>
      <c r="AE105" s="7"/>
      <c r="AF105" s="7"/>
      <c r="AG105" s="7"/>
      <c r="AH105" s="7"/>
      <c r="AI105" s="3"/>
      <c r="AJ105" s="3"/>
      <c r="AK105" s="5"/>
      <c r="AL105" s="5"/>
      <c r="AM105" s="5"/>
      <c r="AN105" s="5"/>
      <c r="AO105" s="5"/>
      <c r="AP105" s="5"/>
      <c r="AQ105" s="5"/>
      <c r="AR105" s="5"/>
    </row>
    <row r="106" spans="1:44" ht="15" hidden="1" customHeight="1">
      <c r="A106" s="176"/>
      <c r="B106" s="99">
        <f>+'1.Matriz de Plan de acción'!K48</f>
        <v>0</v>
      </c>
      <c r="C106" s="98">
        <f>+'1.Matriz de Plan de acción'!L48</f>
        <v>0</v>
      </c>
      <c r="D106" s="7"/>
      <c r="E106" s="7"/>
      <c r="F106" s="7"/>
      <c r="G106" s="7"/>
      <c r="H106" s="7"/>
      <c r="I106" s="7"/>
      <c r="J106" s="7"/>
      <c r="K106" s="88"/>
      <c r="L106" s="7"/>
      <c r="M106" s="7"/>
      <c r="N106" s="7"/>
      <c r="O106" s="7"/>
      <c r="P106" s="7"/>
      <c r="Q106" s="7"/>
      <c r="R106" s="7"/>
      <c r="S106" s="7"/>
      <c r="T106" s="7"/>
      <c r="U106" s="7"/>
      <c r="V106" s="7"/>
      <c r="W106" s="7"/>
      <c r="X106" s="7"/>
      <c r="Y106" s="7"/>
      <c r="Z106" s="7"/>
      <c r="AA106" s="7"/>
      <c r="AB106" s="7"/>
      <c r="AC106" s="7"/>
      <c r="AD106" s="7"/>
      <c r="AE106" s="7"/>
      <c r="AF106" s="7"/>
      <c r="AG106" s="7"/>
      <c r="AH106" s="7"/>
      <c r="AI106" s="3"/>
      <c r="AJ106" s="3"/>
      <c r="AK106" s="5"/>
      <c r="AL106" s="5"/>
      <c r="AM106" s="5"/>
      <c r="AN106" s="5"/>
      <c r="AO106" s="5"/>
      <c r="AP106" s="5"/>
      <c r="AQ106" s="5"/>
      <c r="AR106" s="5"/>
    </row>
    <row r="107" spans="1:44" ht="15" hidden="1" customHeight="1">
      <c r="A107" s="187" t="s">
        <v>376</v>
      </c>
      <c r="B107" s="99">
        <f>+'1.Matriz de Plan de acción'!K49</f>
        <v>0</v>
      </c>
      <c r="C107" s="98">
        <f>+'1.Matriz de Plan de acción'!L49</f>
        <v>0</v>
      </c>
      <c r="D107" s="7"/>
      <c r="E107" s="7"/>
      <c r="F107" s="7"/>
      <c r="G107" s="7"/>
      <c r="H107" s="7"/>
      <c r="I107" s="7"/>
      <c r="J107" s="7"/>
      <c r="K107" s="88"/>
      <c r="L107" s="7"/>
      <c r="M107" s="7"/>
      <c r="N107" s="7"/>
      <c r="O107" s="7"/>
      <c r="P107" s="7"/>
      <c r="Q107" s="7"/>
      <c r="R107" s="7"/>
      <c r="S107" s="7"/>
      <c r="T107" s="7"/>
      <c r="U107" s="7"/>
      <c r="V107" s="7"/>
      <c r="W107" s="7"/>
      <c r="X107" s="7"/>
      <c r="Y107" s="7"/>
      <c r="Z107" s="7"/>
      <c r="AA107" s="7"/>
      <c r="AB107" s="7"/>
      <c r="AC107" s="7"/>
      <c r="AD107" s="7"/>
      <c r="AE107" s="7"/>
      <c r="AF107" s="7"/>
      <c r="AG107" s="7"/>
      <c r="AH107" s="7"/>
      <c r="AI107" s="3"/>
      <c r="AJ107" s="3"/>
      <c r="AK107" s="5"/>
      <c r="AL107" s="5"/>
      <c r="AM107" s="5"/>
      <c r="AN107" s="5"/>
      <c r="AO107" s="5"/>
      <c r="AP107" s="5"/>
      <c r="AQ107" s="5"/>
      <c r="AR107" s="5"/>
    </row>
    <row r="108" spans="1:44" ht="15" hidden="1" customHeight="1">
      <c r="A108" s="181"/>
      <c r="B108" s="99">
        <f>+'1.Matriz de Plan de acción'!K50</f>
        <v>0</v>
      </c>
      <c r="C108" s="98">
        <f>+'1.Matriz de Plan de acción'!L50</f>
        <v>0</v>
      </c>
      <c r="D108" s="7"/>
      <c r="E108" s="7"/>
      <c r="F108" s="7"/>
      <c r="G108" s="7"/>
      <c r="H108" s="7"/>
      <c r="I108" s="7"/>
      <c r="J108" s="7"/>
      <c r="K108" s="88"/>
      <c r="L108" s="7"/>
      <c r="M108" s="7"/>
      <c r="N108" s="7"/>
      <c r="O108" s="7"/>
      <c r="P108" s="7"/>
      <c r="Q108" s="7"/>
      <c r="R108" s="7"/>
      <c r="S108" s="7"/>
      <c r="T108" s="7"/>
      <c r="U108" s="7"/>
      <c r="V108" s="7"/>
      <c r="W108" s="7"/>
      <c r="X108" s="7"/>
      <c r="Y108" s="7"/>
      <c r="Z108" s="7"/>
      <c r="AA108" s="7"/>
      <c r="AB108" s="7"/>
      <c r="AC108" s="7"/>
      <c r="AD108" s="7"/>
      <c r="AE108" s="7"/>
      <c r="AF108" s="7"/>
      <c r="AG108" s="7"/>
      <c r="AH108" s="7"/>
      <c r="AI108" s="3"/>
      <c r="AJ108" s="3"/>
      <c r="AK108" s="5"/>
      <c r="AL108" s="5"/>
      <c r="AM108" s="5"/>
      <c r="AN108" s="5"/>
      <c r="AO108" s="5"/>
      <c r="AP108" s="5"/>
      <c r="AQ108" s="5"/>
      <c r="AR108" s="5"/>
    </row>
    <row r="109" spans="1:44" ht="15" hidden="1" customHeight="1">
      <c r="A109" s="176"/>
      <c r="B109" s="99">
        <f>+'1.Matriz de Plan de acción'!K50</f>
        <v>0</v>
      </c>
      <c r="C109" s="98">
        <f>+'1.Matriz de Plan de acción'!L50</f>
        <v>0</v>
      </c>
      <c r="D109" s="7"/>
      <c r="E109" s="7"/>
      <c r="F109" s="7"/>
      <c r="G109" s="7"/>
      <c r="H109" s="7"/>
      <c r="I109" s="7"/>
      <c r="J109" s="7"/>
      <c r="K109" s="88"/>
      <c r="L109" s="7"/>
      <c r="M109" s="7"/>
      <c r="N109" s="7"/>
      <c r="O109" s="7"/>
      <c r="P109" s="7"/>
      <c r="Q109" s="7"/>
      <c r="R109" s="7"/>
      <c r="S109" s="7"/>
      <c r="T109" s="7"/>
      <c r="U109" s="7"/>
      <c r="V109" s="7"/>
      <c r="W109" s="7"/>
      <c r="X109" s="7"/>
      <c r="Y109" s="7"/>
      <c r="Z109" s="7"/>
      <c r="AA109" s="7"/>
      <c r="AB109" s="7"/>
      <c r="AC109" s="7"/>
      <c r="AD109" s="7"/>
      <c r="AE109" s="7"/>
      <c r="AF109" s="7"/>
      <c r="AG109" s="7"/>
      <c r="AH109" s="7"/>
      <c r="AI109" s="3"/>
      <c r="AJ109" s="3"/>
      <c r="AK109" s="5"/>
      <c r="AL109" s="5"/>
      <c r="AM109" s="5"/>
      <c r="AN109" s="5"/>
      <c r="AO109" s="5"/>
      <c r="AP109" s="5"/>
      <c r="AQ109" s="5"/>
      <c r="AR109" s="5"/>
    </row>
    <row r="110" spans="1:44" ht="15" hidden="1" customHeight="1">
      <c r="A110" s="187" t="s">
        <v>377</v>
      </c>
      <c r="B110" s="99" t="e">
        <f t="shared" ref="B110:C110" si="14">+'1.Matriz de Plan de acción'!#REF!</f>
        <v>#REF!</v>
      </c>
      <c r="C110" s="98" t="e">
        <f t="shared" si="14"/>
        <v>#REF!</v>
      </c>
      <c r="D110" s="7"/>
      <c r="E110" s="7"/>
      <c r="F110" s="7"/>
      <c r="G110" s="7"/>
      <c r="H110" s="7"/>
      <c r="I110" s="7"/>
      <c r="J110" s="7"/>
      <c r="K110" s="88"/>
      <c r="L110" s="7"/>
      <c r="M110" s="7"/>
      <c r="N110" s="7"/>
      <c r="O110" s="7"/>
      <c r="P110" s="7"/>
      <c r="Q110" s="7"/>
      <c r="R110" s="7"/>
      <c r="S110" s="7"/>
      <c r="T110" s="7"/>
      <c r="U110" s="7"/>
      <c r="V110" s="7"/>
      <c r="W110" s="7"/>
      <c r="X110" s="7"/>
      <c r="Y110" s="7"/>
      <c r="Z110" s="7"/>
      <c r="AA110" s="7"/>
      <c r="AB110" s="7"/>
      <c r="AC110" s="7"/>
      <c r="AD110" s="7"/>
      <c r="AE110" s="7"/>
      <c r="AF110" s="7"/>
      <c r="AG110" s="7"/>
      <c r="AH110" s="7"/>
      <c r="AI110" s="3"/>
      <c r="AJ110" s="3"/>
      <c r="AK110" s="5"/>
      <c r="AL110" s="5"/>
      <c r="AM110" s="5"/>
      <c r="AN110" s="5"/>
      <c r="AO110" s="5"/>
      <c r="AP110" s="5"/>
      <c r="AQ110" s="5"/>
      <c r="AR110" s="5"/>
    </row>
    <row r="111" spans="1:44" ht="15" hidden="1" customHeight="1">
      <c r="A111" s="181"/>
      <c r="B111" s="99">
        <f>+'1.Matriz de Plan de acción'!K51</f>
        <v>0</v>
      </c>
      <c r="C111" s="98">
        <f>+'1.Matriz de Plan de acción'!L51</f>
        <v>0</v>
      </c>
      <c r="D111" s="7"/>
      <c r="E111" s="7"/>
      <c r="F111" s="7"/>
      <c r="G111" s="7"/>
      <c r="H111" s="7"/>
      <c r="I111" s="7"/>
      <c r="J111" s="7"/>
      <c r="K111" s="88"/>
      <c r="L111" s="7"/>
      <c r="M111" s="7"/>
      <c r="N111" s="7"/>
      <c r="O111" s="7"/>
      <c r="P111" s="7"/>
      <c r="Q111" s="7"/>
      <c r="R111" s="7"/>
      <c r="S111" s="7"/>
      <c r="T111" s="7"/>
      <c r="U111" s="7"/>
      <c r="V111" s="7"/>
      <c r="W111" s="7"/>
      <c r="X111" s="7"/>
      <c r="Y111" s="7"/>
      <c r="Z111" s="7"/>
      <c r="AA111" s="7"/>
      <c r="AB111" s="7"/>
      <c r="AC111" s="7"/>
      <c r="AD111" s="7"/>
      <c r="AE111" s="7"/>
      <c r="AF111" s="7"/>
      <c r="AG111" s="7"/>
      <c r="AH111" s="7"/>
      <c r="AI111" s="3"/>
      <c r="AJ111" s="3"/>
      <c r="AK111" s="5"/>
      <c r="AL111" s="5"/>
      <c r="AM111" s="5"/>
      <c r="AN111" s="5"/>
      <c r="AO111" s="5"/>
      <c r="AP111" s="5"/>
      <c r="AQ111" s="5"/>
      <c r="AR111" s="5"/>
    </row>
    <row r="112" spans="1:44" ht="15" hidden="1" customHeight="1">
      <c r="A112" s="181"/>
      <c r="B112" s="99" t="str">
        <f>+'1.Matriz de Plan de acción'!K52</f>
        <v>Proyecto CERN</v>
      </c>
      <c r="C112" s="98" t="str">
        <f>+'1.Matriz de Plan de acción'!L52</f>
        <v>Director Instituto de Física</v>
      </c>
      <c r="D112" s="7"/>
      <c r="E112" s="7"/>
      <c r="F112" s="7"/>
      <c r="G112" s="7"/>
      <c r="H112" s="7"/>
      <c r="I112" s="7"/>
      <c r="J112" s="7"/>
      <c r="K112" s="88"/>
      <c r="L112" s="7"/>
      <c r="M112" s="7"/>
      <c r="N112" s="7"/>
      <c r="O112" s="7"/>
      <c r="P112" s="7"/>
      <c r="Q112" s="7"/>
      <c r="R112" s="7"/>
      <c r="S112" s="7"/>
      <c r="T112" s="7"/>
      <c r="U112" s="7"/>
      <c r="V112" s="7"/>
      <c r="W112" s="7"/>
      <c r="X112" s="7"/>
      <c r="Y112" s="7"/>
      <c r="Z112" s="7"/>
      <c r="AA112" s="7"/>
      <c r="AB112" s="7"/>
      <c r="AC112" s="7"/>
      <c r="AD112" s="7"/>
      <c r="AE112" s="7"/>
      <c r="AF112" s="7"/>
      <c r="AG112" s="7"/>
      <c r="AH112" s="7"/>
      <c r="AI112" s="3"/>
      <c r="AJ112" s="3"/>
      <c r="AK112" s="5"/>
      <c r="AL112" s="5"/>
      <c r="AM112" s="5"/>
      <c r="AN112" s="5"/>
      <c r="AO112" s="5"/>
      <c r="AP112" s="5"/>
      <c r="AQ112" s="5"/>
      <c r="AR112" s="5"/>
    </row>
    <row r="113" spans="1:44" ht="15" hidden="1" customHeight="1">
      <c r="A113" s="176"/>
      <c r="B113" s="99" t="str">
        <f>+'1.Matriz de Plan de acción'!K52</f>
        <v>Proyecto CERN</v>
      </c>
      <c r="C113" s="98" t="str">
        <f>+'1.Matriz de Plan de acción'!L52</f>
        <v>Director Instituto de Física</v>
      </c>
      <c r="D113" s="7"/>
      <c r="E113" s="7"/>
      <c r="F113" s="7"/>
      <c r="G113" s="7"/>
      <c r="H113" s="7"/>
      <c r="I113" s="7"/>
      <c r="J113" s="7"/>
      <c r="K113" s="88"/>
      <c r="L113" s="7"/>
      <c r="M113" s="7"/>
      <c r="N113" s="7"/>
      <c r="O113" s="7"/>
      <c r="P113" s="7"/>
      <c r="Q113" s="7"/>
      <c r="R113" s="7"/>
      <c r="S113" s="7"/>
      <c r="T113" s="7"/>
      <c r="U113" s="7"/>
      <c r="V113" s="7"/>
      <c r="W113" s="7"/>
      <c r="X113" s="7"/>
      <c r="Y113" s="7"/>
      <c r="Z113" s="7"/>
      <c r="AA113" s="7"/>
      <c r="AB113" s="7"/>
      <c r="AC113" s="7"/>
      <c r="AD113" s="7"/>
      <c r="AE113" s="7"/>
      <c r="AF113" s="7"/>
      <c r="AG113" s="7"/>
      <c r="AH113" s="7"/>
      <c r="AI113" s="3"/>
      <c r="AJ113" s="3"/>
      <c r="AK113" s="5"/>
      <c r="AL113" s="5"/>
      <c r="AM113" s="5"/>
      <c r="AN113" s="5"/>
      <c r="AO113" s="5"/>
      <c r="AP113" s="5"/>
      <c r="AQ113" s="5"/>
      <c r="AR113" s="5"/>
    </row>
    <row r="114" spans="1:44" ht="15" hidden="1" customHeight="1">
      <c r="A114" s="187" t="s">
        <v>378</v>
      </c>
      <c r="B114" s="99" t="e">
        <f t="shared" ref="B114:C114" si="15">+'1.Matriz de Plan de acción'!#REF!</f>
        <v>#REF!</v>
      </c>
      <c r="C114" s="98" t="e">
        <f t="shared" si="15"/>
        <v>#REF!</v>
      </c>
      <c r="D114" s="7"/>
      <c r="E114" s="7"/>
      <c r="F114" s="7"/>
      <c r="G114" s="7"/>
      <c r="H114" s="7"/>
      <c r="I114" s="7"/>
      <c r="J114" s="7"/>
      <c r="K114" s="88"/>
      <c r="L114" s="7"/>
      <c r="M114" s="7"/>
      <c r="N114" s="7"/>
      <c r="O114" s="7"/>
      <c r="P114" s="7"/>
      <c r="Q114" s="7"/>
      <c r="R114" s="7"/>
      <c r="S114" s="7"/>
      <c r="T114" s="7"/>
      <c r="U114" s="7"/>
      <c r="V114" s="7"/>
      <c r="W114" s="7"/>
      <c r="X114" s="7"/>
      <c r="Y114" s="7"/>
      <c r="Z114" s="7"/>
      <c r="AA114" s="7"/>
      <c r="AB114" s="7"/>
      <c r="AC114" s="7"/>
      <c r="AD114" s="7"/>
      <c r="AE114" s="7"/>
      <c r="AF114" s="7"/>
      <c r="AG114" s="7"/>
      <c r="AH114" s="7"/>
      <c r="AI114" s="3"/>
      <c r="AJ114" s="3"/>
      <c r="AK114" s="5"/>
      <c r="AL114" s="5"/>
      <c r="AM114" s="5"/>
      <c r="AN114" s="5"/>
      <c r="AO114" s="5"/>
      <c r="AP114" s="5"/>
      <c r="AQ114" s="5"/>
      <c r="AR114" s="5"/>
    </row>
    <row r="115" spans="1:44" ht="15" hidden="1" customHeight="1">
      <c r="A115" s="181"/>
      <c r="B115" s="99">
        <f>+'1.Matriz de Plan de acción'!K53</f>
        <v>0</v>
      </c>
      <c r="C115" s="98">
        <f>+'1.Matriz de Plan de acción'!L53</f>
        <v>0</v>
      </c>
      <c r="D115" s="7"/>
      <c r="E115" s="7"/>
      <c r="F115" s="7"/>
      <c r="G115" s="7"/>
      <c r="H115" s="7"/>
      <c r="I115" s="7"/>
      <c r="J115" s="7"/>
      <c r="K115" s="88"/>
      <c r="L115" s="7"/>
      <c r="M115" s="7"/>
      <c r="N115" s="7"/>
      <c r="O115" s="7"/>
      <c r="P115" s="7"/>
      <c r="Q115" s="7"/>
      <c r="R115" s="7"/>
      <c r="S115" s="7"/>
      <c r="T115" s="7"/>
      <c r="U115" s="7"/>
      <c r="V115" s="7"/>
      <c r="W115" s="7"/>
      <c r="X115" s="7"/>
      <c r="Y115" s="7"/>
      <c r="Z115" s="7"/>
      <c r="AA115" s="7"/>
      <c r="AB115" s="7"/>
      <c r="AC115" s="7"/>
      <c r="AD115" s="7"/>
      <c r="AE115" s="7"/>
      <c r="AF115" s="7"/>
      <c r="AG115" s="7"/>
      <c r="AH115" s="7"/>
      <c r="AI115" s="3"/>
      <c r="AJ115" s="3"/>
      <c r="AK115" s="5"/>
      <c r="AL115" s="5"/>
      <c r="AM115" s="5"/>
      <c r="AN115" s="5"/>
      <c r="AO115" s="5"/>
      <c r="AP115" s="5"/>
      <c r="AQ115" s="5"/>
      <c r="AR115" s="5"/>
    </row>
    <row r="116" spans="1:44" ht="15" hidden="1" customHeight="1">
      <c r="A116" s="181"/>
      <c r="B116" s="99">
        <f>+'1.Matriz de Plan de acción'!K54</f>
        <v>0</v>
      </c>
      <c r="C116" s="98">
        <f>+'1.Matriz de Plan de acción'!L54</f>
        <v>0</v>
      </c>
      <c r="D116" s="7"/>
      <c r="E116" s="7"/>
      <c r="F116" s="7"/>
      <c r="G116" s="7"/>
      <c r="H116" s="7"/>
      <c r="I116" s="7"/>
      <c r="J116" s="7"/>
      <c r="K116" s="88"/>
      <c r="L116" s="7"/>
      <c r="M116" s="7"/>
      <c r="N116" s="7"/>
      <c r="O116" s="7"/>
      <c r="P116" s="7"/>
      <c r="Q116" s="7"/>
      <c r="R116" s="7"/>
      <c r="S116" s="7"/>
      <c r="T116" s="7"/>
      <c r="U116" s="7"/>
      <c r="V116" s="7"/>
      <c r="W116" s="7"/>
      <c r="X116" s="7"/>
      <c r="Y116" s="7"/>
      <c r="Z116" s="7"/>
      <c r="AA116" s="7"/>
      <c r="AB116" s="7"/>
      <c r="AC116" s="7"/>
      <c r="AD116" s="7"/>
      <c r="AE116" s="7"/>
      <c r="AF116" s="7"/>
      <c r="AG116" s="7"/>
      <c r="AH116" s="7"/>
      <c r="AI116" s="3"/>
      <c r="AJ116" s="3"/>
      <c r="AK116" s="5"/>
      <c r="AL116" s="5"/>
      <c r="AM116" s="5"/>
      <c r="AN116" s="5"/>
      <c r="AO116" s="5"/>
      <c r="AP116" s="5"/>
      <c r="AQ116" s="5"/>
      <c r="AR116" s="5"/>
    </row>
    <row r="117" spans="1:44" ht="15" hidden="1" customHeight="1">
      <c r="A117" s="181"/>
      <c r="B117" s="99">
        <f>+'1.Matriz de Plan de acción'!K55</f>
        <v>0</v>
      </c>
      <c r="C117" s="98">
        <f>+'1.Matriz de Plan de acción'!L55</f>
        <v>0</v>
      </c>
      <c r="D117" s="7"/>
      <c r="E117" s="7"/>
      <c r="F117" s="7"/>
      <c r="G117" s="7"/>
      <c r="H117" s="7"/>
      <c r="I117" s="7"/>
      <c r="J117" s="7"/>
      <c r="K117" s="88"/>
      <c r="L117" s="7"/>
      <c r="M117" s="7"/>
      <c r="N117" s="7"/>
      <c r="O117" s="7"/>
      <c r="P117" s="7"/>
      <c r="Q117" s="7"/>
      <c r="R117" s="7"/>
      <c r="S117" s="7"/>
      <c r="T117" s="7"/>
      <c r="U117" s="7"/>
      <c r="V117" s="7"/>
      <c r="W117" s="7"/>
      <c r="X117" s="7"/>
      <c r="Y117" s="7"/>
      <c r="Z117" s="7"/>
      <c r="AA117" s="7"/>
      <c r="AB117" s="7"/>
      <c r="AC117" s="7"/>
      <c r="AD117" s="7"/>
      <c r="AE117" s="7"/>
      <c r="AF117" s="7"/>
      <c r="AG117" s="7"/>
      <c r="AH117" s="7"/>
      <c r="AI117" s="3"/>
      <c r="AJ117" s="3"/>
      <c r="AK117" s="5"/>
      <c r="AL117" s="5"/>
      <c r="AM117" s="5"/>
      <c r="AN117" s="5"/>
      <c r="AO117" s="5"/>
      <c r="AP117" s="5"/>
      <c r="AQ117" s="5"/>
      <c r="AR117" s="5"/>
    </row>
    <row r="118" spans="1:44" ht="15" hidden="1" customHeight="1">
      <c r="A118" s="181"/>
      <c r="B118" s="99">
        <f>+'1.Matriz de Plan de acción'!K57</f>
        <v>0</v>
      </c>
      <c r="C118" s="98">
        <f>+'1.Matriz de Plan de acción'!L57</f>
        <v>0</v>
      </c>
      <c r="D118" s="7"/>
      <c r="E118" s="7"/>
      <c r="F118" s="7"/>
      <c r="G118" s="7"/>
      <c r="H118" s="7"/>
      <c r="I118" s="7"/>
      <c r="J118" s="7"/>
      <c r="K118" s="88"/>
      <c r="L118" s="7"/>
      <c r="M118" s="7"/>
      <c r="N118" s="7"/>
      <c r="O118" s="7"/>
      <c r="P118" s="7"/>
      <c r="Q118" s="7"/>
      <c r="R118" s="7"/>
      <c r="S118" s="7"/>
      <c r="T118" s="7"/>
      <c r="U118" s="7"/>
      <c r="V118" s="7"/>
      <c r="W118" s="7"/>
      <c r="X118" s="7"/>
      <c r="Y118" s="7"/>
      <c r="Z118" s="7"/>
      <c r="AA118" s="7"/>
      <c r="AB118" s="7"/>
      <c r="AC118" s="7"/>
      <c r="AD118" s="7"/>
      <c r="AE118" s="7"/>
      <c r="AF118" s="7"/>
      <c r="AG118" s="7"/>
      <c r="AH118" s="7"/>
      <c r="AI118" s="3"/>
      <c r="AJ118" s="3"/>
      <c r="AK118" s="5"/>
      <c r="AL118" s="5"/>
      <c r="AM118" s="5"/>
      <c r="AN118" s="5"/>
      <c r="AO118" s="5"/>
      <c r="AP118" s="5"/>
      <c r="AQ118" s="5"/>
      <c r="AR118" s="5"/>
    </row>
    <row r="119" spans="1:44" ht="15" hidden="1" customHeight="1">
      <c r="A119" s="181"/>
      <c r="B119" s="99" t="e">
        <f t="shared" ref="B119:C119" si="16">+'1.Matriz de Plan de acción'!#REF!</f>
        <v>#REF!</v>
      </c>
      <c r="C119" s="98" t="e">
        <f t="shared" si="16"/>
        <v>#REF!</v>
      </c>
      <c r="D119" s="7"/>
      <c r="E119" s="7"/>
      <c r="F119" s="7"/>
      <c r="G119" s="7"/>
      <c r="H119" s="7"/>
      <c r="I119" s="7"/>
      <c r="J119" s="7"/>
      <c r="K119" s="88"/>
      <c r="L119" s="7"/>
      <c r="M119" s="7"/>
      <c r="N119" s="7"/>
      <c r="O119" s="7"/>
      <c r="P119" s="7"/>
      <c r="Q119" s="7"/>
      <c r="R119" s="7"/>
      <c r="S119" s="7"/>
      <c r="T119" s="7"/>
      <c r="U119" s="7"/>
      <c r="V119" s="7"/>
      <c r="W119" s="7"/>
      <c r="X119" s="7"/>
      <c r="Y119" s="7"/>
      <c r="Z119" s="7"/>
      <c r="AA119" s="7"/>
      <c r="AB119" s="7"/>
      <c r="AC119" s="7"/>
      <c r="AD119" s="7"/>
      <c r="AE119" s="7"/>
      <c r="AF119" s="7"/>
      <c r="AG119" s="7"/>
      <c r="AH119" s="7"/>
      <c r="AI119" s="3"/>
      <c r="AJ119" s="3"/>
      <c r="AK119" s="5"/>
      <c r="AL119" s="5"/>
      <c r="AM119" s="5"/>
      <c r="AN119" s="5"/>
      <c r="AO119" s="5"/>
      <c r="AP119" s="5"/>
      <c r="AQ119" s="5"/>
      <c r="AR119" s="5"/>
    </row>
    <row r="120" spans="1:44" ht="15" hidden="1" customHeight="1">
      <c r="A120" s="181"/>
      <c r="B120" s="99" t="e">
        <f t="shared" ref="B120:C120" si="17">+'1.Matriz de Plan de acción'!#REF!</f>
        <v>#REF!</v>
      </c>
      <c r="C120" s="98" t="e">
        <f t="shared" si="17"/>
        <v>#REF!</v>
      </c>
      <c r="D120" s="7"/>
      <c r="E120" s="7"/>
      <c r="F120" s="7"/>
      <c r="G120" s="7"/>
      <c r="H120" s="7"/>
      <c r="I120" s="7"/>
      <c r="J120" s="7"/>
      <c r="K120" s="88"/>
      <c r="L120" s="7"/>
      <c r="M120" s="7"/>
      <c r="N120" s="7"/>
      <c r="O120" s="7"/>
      <c r="P120" s="7"/>
      <c r="Q120" s="7"/>
      <c r="R120" s="7"/>
      <c r="S120" s="7"/>
      <c r="T120" s="7"/>
      <c r="U120" s="7"/>
      <c r="V120" s="7"/>
      <c r="W120" s="7"/>
      <c r="X120" s="7"/>
      <c r="Y120" s="7"/>
      <c r="Z120" s="7"/>
      <c r="AA120" s="7"/>
      <c r="AB120" s="7"/>
      <c r="AC120" s="7"/>
      <c r="AD120" s="7"/>
      <c r="AE120" s="7"/>
      <c r="AF120" s="7"/>
      <c r="AG120" s="7"/>
      <c r="AH120" s="7"/>
      <c r="AI120" s="3"/>
      <c r="AJ120" s="3"/>
      <c r="AK120" s="5"/>
      <c r="AL120" s="5"/>
      <c r="AM120" s="5"/>
      <c r="AN120" s="5"/>
      <c r="AO120" s="5"/>
      <c r="AP120" s="5"/>
      <c r="AQ120" s="5"/>
      <c r="AR120" s="5"/>
    </row>
    <row r="121" spans="1:44" ht="15" hidden="1" customHeight="1">
      <c r="A121" s="176"/>
      <c r="B121" s="99" t="e">
        <f t="shared" ref="B121:C121" si="18">+'1.Matriz de Plan de acción'!#REF!</f>
        <v>#REF!</v>
      </c>
      <c r="C121" s="98" t="e">
        <f t="shared" si="18"/>
        <v>#REF!</v>
      </c>
      <c r="D121" s="7"/>
      <c r="E121" s="7"/>
      <c r="F121" s="7"/>
      <c r="G121" s="7"/>
      <c r="H121" s="7"/>
      <c r="I121" s="7"/>
      <c r="J121" s="7"/>
      <c r="K121" s="88"/>
      <c r="L121" s="7"/>
      <c r="M121" s="7"/>
      <c r="N121" s="7"/>
      <c r="O121" s="7"/>
      <c r="P121" s="7"/>
      <c r="Q121" s="7"/>
      <c r="R121" s="7"/>
      <c r="S121" s="7"/>
      <c r="T121" s="7"/>
      <c r="U121" s="7"/>
      <c r="V121" s="7"/>
      <c r="W121" s="7"/>
      <c r="X121" s="7"/>
      <c r="Y121" s="7"/>
      <c r="Z121" s="7"/>
      <c r="AA121" s="7"/>
      <c r="AB121" s="7"/>
      <c r="AC121" s="7"/>
      <c r="AD121" s="7"/>
      <c r="AE121" s="7"/>
      <c r="AF121" s="7"/>
      <c r="AG121" s="7"/>
      <c r="AH121" s="7"/>
      <c r="AI121" s="3"/>
      <c r="AJ121" s="3"/>
      <c r="AK121" s="5"/>
      <c r="AL121" s="5"/>
      <c r="AM121" s="5"/>
      <c r="AN121" s="5"/>
      <c r="AO121" s="5"/>
      <c r="AP121" s="5"/>
      <c r="AQ121" s="5"/>
      <c r="AR121" s="5"/>
    </row>
    <row r="122" spans="1:44" ht="12" customHeight="1">
      <c r="A122" s="7"/>
      <c r="B122" s="7"/>
      <c r="C122" s="7"/>
      <c r="D122" s="7"/>
      <c r="E122" s="7"/>
      <c r="F122" s="7"/>
      <c r="G122" s="7"/>
      <c r="H122" s="7"/>
      <c r="I122" s="7"/>
      <c r="J122" s="7"/>
      <c r="K122" s="88"/>
      <c r="L122" s="7"/>
      <c r="M122" s="7"/>
      <c r="N122" s="7"/>
      <c r="O122" s="7"/>
      <c r="P122" s="7"/>
      <c r="Q122" s="7"/>
      <c r="R122" s="7"/>
      <c r="S122" s="7"/>
      <c r="T122" s="7"/>
      <c r="U122" s="7"/>
      <c r="V122" s="7"/>
      <c r="W122" s="7"/>
      <c r="X122" s="7"/>
      <c r="Y122" s="7"/>
      <c r="Z122" s="7"/>
      <c r="AA122" s="7"/>
      <c r="AB122" s="7"/>
      <c r="AC122" s="7"/>
      <c r="AD122" s="7"/>
      <c r="AE122" s="7"/>
      <c r="AF122" s="7"/>
      <c r="AG122" s="7"/>
      <c r="AH122" s="7"/>
      <c r="AI122" s="3"/>
      <c r="AJ122" s="3"/>
      <c r="AK122" s="5"/>
      <c r="AL122" s="5"/>
      <c r="AM122" s="5"/>
      <c r="AN122" s="5"/>
      <c r="AO122" s="5"/>
      <c r="AP122" s="5"/>
      <c r="AQ122" s="5"/>
      <c r="AR122" s="5"/>
    </row>
    <row r="123" spans="1:44" ht="12" customHeight="1">
      <c r="A123" s="7"/>
      <c r="B123" s="7"/>
      <c r="C123" s="7"/>
      <c r="D123" s="7"/>
      <c r="E123" s="7"/>
      <c r="F123" s="7"/>
      <c r="G123" s="7"/>
      <c r="H123" s="7"/>
      <c r="I123" s="7"/>
      <c r="J123" s="7"/>
      <c r="K123" s="88"/>
      <c r="L123" s="7"/>
      <c r="M123" s="7"/>
      <c r="N123" s="7"/>
      <c r="O123" s="7"/>
      <c r="P123" s="7"/>
      <c r="Q123" s="7"/>
      <c r="R123" s="7"/>
      <c r="S123" s="7"/>
      <c r="T123" s="7"/>
      <c r="U123" s="7"/>
      <c r="V123" s="7"/>
      <c r="W123" s="7"/>
      <c r="X123" s="7"/>
      <c r="Y123" s="7"/>
      <c r="Z123" s="7"/>
      <c r="AA123" s="7"/>
      <c r="AB123" s="7"/>
      <c r="AC123" s="7"/>
      <c r="AD123" s="7"/>
      <c r="AE123" s="7"/>
      <c r="AF123" s="7"/>
      <c r="AG123" s="7"/>
      <c r="AH123" s="7"/>
      <c r="AI123" s="3"/>
      <c r="AJ123" s="3"/>
      <c r="AK123" s="5"/>
      <c r="AL123" s="5"/>
      <c r="AM123" s="5"/>
      <c r="AN123" s="5"/>
      <c r="AO123" s="5"/>
      <c r="AP123" s="5"/>
      <c r="AQ123" s="5"/>
      <c r="AR123" s="5"/>
    </row>
    <row r="124" spans="1:44" ht="12" customHeight="1">
      <c r="A124" s="7"/>
      <c r="B124" s="7"/>
      <c r="C124" s="7"/>
      <c r="D124" s="7"/>
      <c r="E124" s="7"/>
      <c r="F124" s="7"/>
      <c r="G124" s="7"/>
      <c r="H124" s="7"/>
      <c r="I124" s="7"/>
      <c r="J124" s="7"/>
      <c r="K124" s="88"/>
      <c r="L124" s="7"/>
      <c r="M124" s="7"/>
      <c r="N124" s="7"/>
      <c r="O124" s="7"/>
      <c r="P124" s="7"/>
      <c r="Q124" s="7"/>
      <c r="R124" s="7"/>
      <c r="S124" s="7"/>
      <c r="T124" s="7"/>
      <c r="U124" s="7"/>
      <c r="V124" s="7"/>
      <c r="W124" s="7"/>
      <c r="X124" s="7"/>
      <c r="Y124" s="7"/>
      <c r="Z124" s="7"/>
      <c r="AA124" s="7"/>
      <c r="AB124" s="7"/>
      <c r="AC124" s="7"/>
      <c r="AD124" s="7"/>
      <c r="AE124" s="7"/>
      <c r="AF124" s="7"/>
      <c r="AG124" s="7"/>
      <c r="AH124" s="7"/>
      <c r="AI124" s="3"/>
      <c r="AJ124" s="3"/>
      <c r="AK124" s="5"/>
      <c r="AL124" s="5"/>
      <c r="AM124" s="5"/>
      <c r="AN124" s="5"/>
      <c r="AO124" s="5"/>
      <c r="AP124" s="5"/>
      <c r="AQ124" s="5"/>
      <c r="AR124" s="5"/>
    </row>
    <row r="125" spans="1:44" ht="12" customHeight="1">
      <c r="A125" s="7"/>
      <c r="B125" s="7"/>
      <c r="C125" s="7"/>
      <c r="D125" s="7"/>
      <c r="E125" s="7"/>
      <c r="F125" s="7"/>
      <c r="G125" s="7"/>
      <c r="H125" s="7"/>
      <c r="I125" s="7"/>
      <c r="J125" s="7"/>
      <c r="K125" s="88"/>
      <c r="L125" s="7"/>
      <c r="M125" s="7"/>
      <c r="N125" s="7"/>
      <c r="O125" s="7"/>
      <c r="P125" s="7"/>
      <c r="Q125" s="7"/>
      <c r="R125" s="7"/>
      <c r="S125" s="7"/>
      <c r="T125" s="7"/>
      <c r="U125" s="7"/>
      <c r="V125" s="7"/>
      <c r="W125" s="7"/>
      <c r="X125" s="7"/>
      <c r="Y125" s="7"/>
      <c r="Z125" s="7"/>
      <c r="AA125" s="7"/>
      <c r="AB125" s="7"/>
      <c r="AC125" s="7"/>
      <c r="AD125" s="7"/>
      <c r="AE125" s="7"/>
      <c r="AF125" s="7"/>
      <c r="AG125" s="7"/>
      <c r="AH125" s="7"/>
      <c r="AI125" s="3"/>
      <c r="AJ125" s="3"/>
      <c r="AK125" s="5"/>
      <c r="AL125" s="5"/>
      <c r="AM125" s="5"/>
      <c r="AN125" s="5"/>
      <c r="AO125" s="5"/>
      <c r="AP125" s="5"/>
      <c r="AQ125" s="5"/>
      <c r="AR125" s="5"/>
    </row>
    <row r="126" spans="1:44" ht="12" customHeight="1">
      <c r="A126" s="7"/>
      <c r="B126" s="7"/>
      <c r="C126" s="7"/>
      <c r="D126" s="7"/>
      <c r="E126" s="7"/>
      <c r="F126" s="7"/>
      <c r="G126" s="7"/>
      <c r="H126" s="7"/>
      <c r="I126" s="7"/>
      <c r="J126" s="7"/>
      <c r="K126" s="88"/>
      <c r="L126" s="7"/>
      <c r="M126" s="7"/>
      <c r="N126" s="7"/>
      <c r="O126" s="7"/>
      <c r="P126" s="7"/>
      <c r="Q126" s="7"/>
      <c r="R126" s="7"/>
      <c r="S126" s="7"/>
      <c r="T126" s="7"/>
      <c r="U126" s="7"/>
      <c r="V126" s="7"/>
      <c r="W126" s="7"/>
      <c r="X126" s="7"/>
      <c r="Y126" s="7"/>
      <c r="Z126" s="7"/>
      <c r="AA126" s="7"/>
      <c r="AB126" s="7"/>
      <c r="AC126" s="7"/>
      <c r="AD126" s="7"/>
      <c r="AE126" s="7"/>
      <c r="AF126" s="7"/>
      <c r="AG126" s="7"/>
      <c r="AH126" s="7"/>
      <c r="AI126" s="3"/>
      <c r="AJ126" s="3"/>
      <c r="AK126" s="5"/>
      <c r="AL126" s="5"/>
      <c r="AM126" s="5"/>
      <c r="AN126" s="5"/>
      <c r="AO126" s="5"/>
      <c r="AP126" s="5"/>
      <c r="AQ126" s="5"/>
      <c r="AR126" s="5"/>
    </row>
    <row r="127" spans="1:44" ht="12" customHeight="1">
      <c r="A127" s="7"/>
      <c r="B127" s="7"/>
      <c r="C127" s="7"/>
      <c r="D127" s="7"/>
      <c r="E127" s="7"/>
      <c r="F127" s="7"/>
      <c r="G127" s="7"/>
      <c r="H127" s="7"/>
      <c r="I127" s="7"/>
      <c r="J127" s="7"/>
      <c r="K127" s="88"/>
      <c r="L127" s="7"/>
      <c r="M127" s="7"/>
      <c r="N127" s="7"/>
      <c r="O127" s="7"/>
      <c r="P127" s="7"/>
      <c r="Q127" s="7"/>
      <c r="R127" s="7"/>
      <c r="S127" s="7"/>
      <c r="T127" s="7"/>
      <c r="U127" s="7"/>
      <c r="V127" s="7"/>
      <c r="W127" s="7"/>
      <c r="X127" s="7"/>
      <c r="Y127" s="7"/>
      <c r="Z127" s="7"/>
      <c r="AA127" s="7"/>
      <c r="AB127" s="7"/>
      <c r="AC127" s="7"/>
      <c r="AD127" s="7"/>
      <c r="AE127" s="7"/>
      <c r="AF127" s="7"/>
      <c r="AG127" s="7"/>
      <c r="AH127" s="7"/>
      <c r="AI127" s="3"/>
      <c r="AJ127" s="3"/>
      <c r="AK127" s="5"/>
      <c r="AL127" s="5"/>
      <c r="AM127" s="5"/>
      <c r="AN127" s="5"/>
      <c r="AO127" s="5"/>
      <c r="AP127" s="5"/>
      <c r="AQ127" s="5"/>
      <c r="AR127" s="5"/>
    </row>
    <row r="128" spans="1:44" ht="12" customHeight="1">
      <c r="A128" s="7"/>
      <c r="B128" s="7"/>
      <c r="C128" s="7"/>
      <c r="D128" s="7"/>
      <c r="E128" s="7"/>
      <c r="F128" s="7"/>
      <c r="G128" s="7"/>
      <c r="H128" s="7"/>
      <c r="I128" s="7"/>
      <c r="J128" s="7"/>
      <c r="K128" s="88"/>
      <c r="L128" s="7"/>
      <c r="M128" s="7"/>
      <c r="N128" s="7"/>
      <c r="O128" s="7"/>
      <c r="P128" s="7"/>
      <c r="Q128" s="7"/>
      <c r="R128" s="7"/>
      <c r="S128" s="7"/>
      <c r="T128" s="7"/>
      <c r="U128" s="7"/>
      <c r="V128" s="7"/>
      <c r="W128" s="7"/>
      <c r="X128" s="7"/>
      <c r="Y128" s="7"/>
      <c r="Z128" s="7"/>
      <c r="AA128" s="7"/>
      <c r="AB128" s="7"/>
      <c r="AC128" s="7"/>
      <c r="AD128" s="7"/>
      <c r="AE128" s="7"/>
      <c r="AF128" s="7"/>
      <c r="AG128" s="7"/>
      <c r="AH128" s="7"/>
      <c r="AI128" s="3"/>
      <c r="AJ128" s="3"/>
      <c r="AK128" s="5"/>
      <c r="AL128" s="5"/>
      <c r="AM128" s="5"/>
      <c r="AN128" s="5"/>
      <c r="AO128" s="5"/>
      <c r="AP128" s="5"/>
      <c r="AQ128" s="5"/>
      <c r="AR128" s="5"/>
    </row>
    <row r="129" spans="1:44" ht="12" customHeight="1">
      <c r="A129" s="7"/>
      <c r="B129" s="7"/>
      <c r="C129" s="7"/>
      <c r="D129" s="7"/>
      <c r="E129" s="7"/>
      <c r="F129" s="7"/>
      <c r="G129" s="7"/>
      <c r="H129" s="7"/>
      <c r="I129" s="7"/>
      <c r="J129" s="7"/>
      <c r="K129" s="88"/>
      <c r="L129" s="7"/>
      <c r="M129" s="7"/>
      <c r="N129" s="7"/>
      <c r="O129" s="7"/>
      <c r="P129" s="7"/>
      <c r="Q129" s="7"/>
      <c r="R129" s="7"/>
      <c r="S129" s="7"/>
      <c r="T129" s="7"/>
      <c r="U129" s="7"/>
      <c r="V129" s="7"/>
      <c r="W129" s="7"/>
      <c r="X129" s="7"/>
      <c r="Y129" s="7"/>
      <c r="Z129" s="7"/>
      <c r="AA129" s="7"/>
      <c r="AB129" s="7"/>
      <c r="AC129" s="7"/>
      <c r="AD129" s="7"/>
      <c r="AE129" s="7"/>
      <c r="AF129" s="7"/>
      <c r="AG129" s="7"/>
      <c r="AH129" s="7"/>
      <c r="AI129" s="3"/>
      <c r="AJ129" s="3"/>
      <c r="AK129" s="5"/>
      <c r="AL129" s="5"/>
      <c r="AM129" s="5"/>
      <c r="AN129" s="5"/>
      <c r="AO129" s="5"/>
      <c r="AP129" s="5"/>
      <c r="AQ129" s="5"/>
      <c r="AR129" s="5"/>
    </row>
    <row r="130" spans="1:44" ht="12" customHeight="1">
      <c r="A130" s="7"/>
      <c r="B130" s="7"/>
      <c r="C130" s="7"/>
      <c r="D130" s="7"/>
      <c r="E130" s="7"/>
      <c r="F130" s="7"/>
      <c r="G130" s="7"/>
      <c r="H130" s="7"/>
      <c r="I130" s="7"/>
      <c r="J130" s="7"/>
      <c r="K130" s="88"/>
      <c r="L130" s="7"/>
      <c r="M130" s="7"/>
      <c r="N130" s="7"/>
      <c r="O130" s="7"/>
      <c r="P130" s="7"/>
      <c r="Q130" s="7"/>
      <c r="R130" s="7"/>
      <c r="S130" s="7"/>
      <c r="T130" s="7"/>
      <c r="U130" s="7"/>
      <c r="V130" s="7"/>
      <c r="W130" s="7"/>
      <c r="X130" s="7"/>
      <c r="Y130" s="7"/>
      <c r="Z130" s="7"/>
      <c r="AA130" s="7"/>
      <c r="AB130" s="7"/>
      <c r="AC130" s="7"/>
      <c r="AD130" s="7"/>
      <c r="AE130" s="7"/>
      <c r="AF130" s="7"/>
      <c r="AG130" s="7"/>
      <c r="AH130" s="7"/>
      <c r="AI130" s="3"/>
      <c r="AJ130" s="3"/>
      <c r="AK130" s="5"/>
      <c r="AL130" s="5"/>
      <c r="AM130" s="5"/>
      <c r="AN130" s="5"/>
      <c r="AO130" s="5"/>
      <c r="AP130" s="5"/>
      <c r="AQ130" s="5"/>
      <c r="AR130" s="5"/>
    </row>
    <row r="131" spans="1:44" ht="12" customHeight="1">
      <c r="A131" s="7"/>
      <c r="B131" s="7"/>
      <c r="C131" s="7"/>
      <c r="D131" s="7"/>
      <c r="E131" s="7"/>
      <c r="F131" s="7"/>
      <c r="G131" s="7"/>
      <c r="H131" s="7"/>
      <c r="I131" s="7"/>
      <c r="J131" s="7"/>
      <c r="K131" s="88"/>
      <c r="L131" s="7"/>
      <c r="M131" s="7"/>
      <c r="N131" s="7"/>
      <c r="O131" s="7"/>
      <c r="P131" s="7"/>
      <c r="Q131" s="7"/>
      <c r="R131" s="7"/>
      <c r="S131" s="7"/>
      <c r="T131" s="7"/>
      <c r="U131" s="7"/>
      <c r="V131" s="7"/>
      <c r="W131" s="7"/>
      <c r="X131" s="7"/>
      <c r="Y131" s="7"/>
      <c r="Z131" s="7"/>
      <c r="AA131" s="7"/>
      <c r="AB131" s="7"/>
      <c r="AC131" s="7"/>
      <c r="AD131" s="7"/>
      <c r="AE131" s="7"/>
      <c r="AF131" s="7"/>
      <c r="AG131" s="7"/>
      <c r="AH131" s="7"/>
      <c r="AI131" s="3"/>
      <c r="AJ131" s="3"/>
      <c r="AK131" s="5"/>
      <c r="AL131" s="5"/>
      <c r="AM131" s="5"/>
      <c r="AN131" s="5"/>
      <c r="AO131" s="5"/>
      <c r="AP131" s="5"/>
      <c r="AQ131" s="5"/>
      <c r="AR131" s="5"/>
    </row>
    <row r="132" spans="1:44" ht="12" customHeight="1">
      <c r="A132" s="7"/>
      <c r="B132" s="7"/>
      <c r="C132" s="7"/>
      <c r="D132" s="7"/>
      <c r="E132" s="7"/>
      <c r="F132" s="7"/>
      <c r="G132" s="7"/>
      <c r="H132" s="7"/>
      <c r="I132" s="7"/>
      <c r="J132" s="7"/>
      <c r="K132" s="88"/>
      <c r="L132" s="7"/>
      <c r="M132" s="7"/>
      <c r="N132" s="7"/>
      <c r="O132" s="7"/>
      <c r="P132" s="7"/>
      <c r="Q132" s="7"/>
      <c r="R132" s="7"/>
      <c r="S132" s="7"/>
      <c r="T132" s="7"/>
      <c r="U132" s="7"/>
      <c r="V132" s="7"/>
      <c r="W132" s="7"/>
      <c r="X132" s="7"/>
      <c r="Y132" s="7"/>
      <c r="Z132" s="7"/>
      <c r="AA132" s="7"/>
      <c r="AB132" s="7"/>
      <c r="AC132" s="7"/>
      <c r="AD132" s="7"/>
      <c r="AE132" s="7"/>
      <c r="AF132" s="7"/>
      <c r="AG132" s="7"/>
      <c r="AH132" s="7"/>
      <c r="AI132" s="3"/>
      <c r="AJ132" s="3"/>
      <c r="AK132" s="5"/>
      <c r="AL132" s="5"/>
      <c r="AM132" s="5"/>
      <c r="AN132" s="5"/>
      <c r="AO132" s="5"/>
      <c r="AP132" s="5"/>
      <c r="AQ132" s="5"/>
      <c r="AR132" s="5"/>
    </row>
    <row r="133" spans="1:44" ht="12" customHeight="1">
      <c r="A133" s="7"/>
      <c r="B133" s="7"/>
      <c r="C133" s="7"/>
      <c r="D133" s="7"/>
      <c r="E133" s="7"/>
      <c r="F133" s="7"/>
      <c r="G133" s="7"/>
      <c r="H133" s="7"/>
      <c r="I133" s="7"/>
      <c r="J133" s="7"/>
      <c r="K133" s="88"/>
      <c r="L133" s="7"/>
      <c r="M133" s="7"/>
      <c r="N133" s="7"/>
      <c r="O133" s="7"/>
      <c r="P133" s="7"/>
      <c r="Q133" s="7"/>
      <c r="R133" s="7"/>
      <c r="S133" s="7"/>
      <c r="T133" s="7"/>
      <c r="U133" s="7"/>
      <c r="V133" s="7"/>
      <c r="W133" s="7"/>
      <c r="X133" s="7"/>
      <c r="Y133" s="7"/>
      <c r="Z133" s="7"/>
      <c r="AA133" s="7"/>
      <c r="AB133" s="7"/>
      <c r="AC133" s="7"/>
      <c r="AD133" s="7"/>
      <c r="AE133" s="7"/>
      <c r="AF133" s="7"/>
      <c r="AG133" s="7"/>
      <c r="AH133" s="7"/>
      <c r="AI133" s="3"/>
      <c r="AJ133" s="3"/>
      <c r="AK133" s="5"/>
      <c r="AL133" s="5"/>
      <c r="AM133" s="5"/>
      <c r="AN133" s="5"/>
      <c r="AO133" s="5"/>
      <c r="AP133" s="5"/>
      <c r="AQ133" s="5"/>
      <c r="AR133" s="5"/>
    </row>
    <row r="134" spans="1:44" ht="12" customHeight="1">
      <c r="A134" s="7"/>
      <c r="B134" s="7"/>
      <c r="C134" s="7"/>
      <c r="D134" s="7"/>
      <c r="E134" s="7"/>
      <c r="F134" s="7"/>
      <c r="G134" s="7"/>
      <c r="H134" s="7"/>
      <c r="I134" s="7"/>
      <c r="J134" s="7"/>
      <c r="K134" s="88"/>
      <c r="L134" s="7"/>
      <c r="M134" s="7"/>
      <c r="N134" s="7"/>
      <c r="O134" s="7"/>
      <c r="P134" s="7"/>
      <c r="Q134" s="7"/>
      <c r="R134" s="7"/>
      <c r="S134" s="7"/>
      <c r="T134" s="7"/>
      <c r="U134" s="7"/>
      <c r="V134" s="7"/>
      <c r="W134" s="7"/>
      <c r="X134" s="7"/>
      <c r="Y134" s="7"/>
      <c r="Z134" s="7"/>
      <c r="AA134" s="7"/>
      <c r="AB134" s="7"/>
      <c r="AC134" s="7"/>
      <c r="AD134" s="7"/>
      <c r="AE134" s="7"/>
      <c r="AF134" s="7"/>
      <c r="AG134" s="7"/>
      <c r="AH134" s="7"/>
      <c r="AI134" s="3"/>
      <c r="AJ134" s="3"/>
      <c r="AK134" s="5"/>
      <c r="AL134" s="5"/>
      <c r="AM134" s="5"/>
      <c r="AN134" s="5"/>
      <c r="AO134" s="5"/>
      <c r="AP134" s="5"/>
      <c r="AQ134" s="5"/>
      <c r="AR134" s="5"/>
    </row>
    <row r="135" spans="1:44" ht="12" customHeight="1">
      <c r="A135" s="7"/>
      <c r="B135" s="7"/>
      <c r="C135" s="7"/>
      <c r="D135" s="7"/>
      <c r="E135" s="7"/>
      <c r="F135" s="7"/>
      <c r="G135" s="7"/>
      <c r="H135" s="7"/>
      <c r="I135" s="7"/>
      <c r="J135" s="7"/>
      <c r="K135" s="88"/>
      <c r="L135" s="7"/>
      <c r="M135" s="7"/>
      <c r="N135" s="7"/>
      <c r="O135" s="7"/>
      <c r="P135" s="7"/>
      <c r="Q135" s="7"/>
      <c r="R135" s="7"/>
      <c r="S135" s="7"/>
      <c r="T135" s="7"/>
      <c r="U135" s="7"/>
      <c r="V135" s="7"/>
      <c r="W135" s="7"/>
      <c r="X135" s="7"/>
      <c r="Y135" s="7"/>
      <c r="Z135" s="7"/>
      <c r="AA135" s="7"/>
      <c r="AB135" s="7"/>
      <c r="AC135" s="7"/>
      <c r="AD135" s="7"/>
      <c r="AE135" s="7"/>
      <c r="AF135" s="7"/>
      <c r="AG135" s="7"/>
      <c r="AH135" s="7"/>
      <c r="AI135" s="3"/>
      <c r="AJ135" s="3"/>
      <c r="AK135" s="5"/>
      <c r="AL135" s="5"/>
      <c r="AM135" s="5"/>
      <c r="AN135" s="5"/>
      <c r="AO135" s="5"/>
      <c r="AP135" s="5"/>
      <c r="AQ135" s="5"/>
      <c r="AR135" s="5"/>
    </row>
    <row r="136" spans="1:44" ht="12" customHeight="1">
      <c r="A136" s="7"/>
      <c r="B136" s="7"/>
      <c r="C136" s="7"/>
      <c r="D136" s="7"/>
      <c r="E136" s="7"/>
      <c r="F136" s="7"/>
      <c r="G136" s="7"/>
      <c r="H136" s="7"/>
      <c r="I136" s="7"/>
      <c r="J136" s="7"/>
      <c r="K136" s="88"/>
      <c r="L136" s="7"/>
      <c r="M136" s="7"/>
      <c r="N136" s="7"/>
      <c r="O136" s="7"/>
      <c r="P136" s="7"/>
      <c r="Q136" s="7"/>
      <c r="R136" s="7"/>
      <c r="S136" s="7"/>
      <c r="T136" s="7"/>
      <c r="U136" s="7"/>
      <c r="V136" s="7"/>
      <c r="W136" s="7"/>
      <c r="X136" s="7"/>
      <c r="Y136" s="7"/>
      <c r="Z136" s="7"/>
      <c r="AA136" s="7"/>
      <c r="AB136" s="7"/>
      <c r="AC136" s="7"/>
      <c r="AD136" s="7"/>
      <c r="AE136" s="7"/>
      <c r="AF136" s="7"/>
      <c r="AG136" s="7"/>
      <c r="AH136" s="7"/>
      <c r="AI136" s="3"/>
      <c r="AJ136" s="3"/>
      <c r="AK136" s="5"/>
      <c r="AL136" s="5"/>
      <c r="AM136" s="5"/>
      <c r="AN136" s="5"/>
      <c r="AO136" s="5"/>
      <c r="AP136" s="5"/>
      <c r="AQ136" s="5"/>
      <c r="AR136" s="5"/>
    </row>
    <row r="137" spans="1:44" ht="12" customHeight="1">
      <c r="A137" s="7"/>
      <c r="B137" s="7"/>
      <c r="C137" s="7"/>
      <c r="D137" s="7"/>
      <c r="E137" s="7"/>
      <c r="F137" s="7"/>
      <c r="G137" s="7"/>
      <c r="H137" s="7"/>
      <c r="I137" s="7"/>
      <c r="J137" s="7"/>
      <c r="K137" s="88"/>
      <c r="L137" s="7"/>
      <c r="M137" s="7"/>
      <c r="N137" s="7"/>
      <c r="O137" s="7"/>
      <c r="P137" s="7"/>
      <c r="Q137" s="7"/>
      <c r="R137" s="7"/>
      <c r="S137" s="7"/>
      <c r="T137" s="7"/>
      <c r="U137" s="7"/>
      <c r="V137" s="7"/>
      <c r="W137" s="7"/>
      <c r="X137" s="7"/>
      <c r="Y137" s="7"/>
      <c r="Z137" s="7"/>
      <c r="AA137" s="7"/>
      <c r="AB137" s="7"/>
      <c r="AC137" s="7"/>
      <c r="AD137" s="7"/>
      <c r="AE137" s="7"/>
      <c r="AF137" s="7"/>
      <c r="AG137" s="7"/>
      <c r="AH137" s="7"/>
      <c r="AI137" s="3"/>
      <c r="AJ137" s="3"/>
      <c r="AK137" s="5"/>
      <c r="AL137" s="5"/>
      <c r="AM137" s="5"/>
      <c r="AN137" s="5"/>
      <c r="AO137" s="5"/>
      <c r="AP137" s="5"/>
      <c r="AQ137" s="5"/>
      <c r="AR137" s="5"/>
    </row>
    <row r="138" spans="1:44" ht="12" customHeight="1">
      <c r="A138" s="7"/>
      <c r="B138" s="7"/>
      <c r="C138" s="7"/>
      <c r="D138" s="7"/>
      <c r="E138" s="7"/>
      <c r="F138" s="7"/>
      <c r="G138" s="7"/>
      <c r="H138" s="7"/>
      <c r="I138" s="7"/>
      <c r="J138" s="7"/>
      <c r="K138" s="88"/>
      <c r="L138" s="7"/>
      <c r="M138" s="7"/>
      <c r="N138" s="7"/>
      <c r="O138" s="7"/>
      <c r="P138" s="7"/>
      <c r="Q138" s="7"/>
      <c r="R138" s="7"/>
      <c r="S138" s="7"/>
      <c r="T138" s="7"/>
      <c r="U138" s="7"/>
      <c r="V138" s="7"/>
      <c r="W138" s="7"/>
      <c r="X138" s="7"/>
      <c r="Y138" s="7"/>
      <c r="Z138" s="7"/>
      <c r="AA138" s="7"/>
      <c r="AB138" s="7"/>
      <c r="AC138" s="7"/>
      <c r="AD138" s="7"/>
      <c r="AE138" s="7"/>
      <c r="AF138" s="7"/>
      <c r="AG138" s="7"/>
      <c r="AH138" s="7"/>
      <c r="AI138" s="3"/>
      <c r="AJ138" s="3"/>
      <c r="AK138" s="5"/>
      <c r="AL138" s="5"/>
      <c r="AM138" s="5"/>
      <c r="AN138" s="5"/>
      <c r="AO138" s="5"/>
      <c r="AP138" s="5"/>
      <c r="AQ138" s="5"/>
      <c r="AR138" s="5"/>
    </row>
    <row r="139" spans="1:44" ht="12" customHeight="1">
      <c r="A139" s="7"/>
      <c r="B139" s="7"/>
      <c r="C139" s="7"/>
      <c r="D139" s="7"/>
      <c r="E139" s="7"/>
      <c r="F139" s="7"/>
      <c r="G139" s="7"/>
      <c r="H139" s="7"/>
      <c r="I139" s="7"/>
      <c r="J139" s="7"/>
      <c r="K139" s="88"/>
      <c r="L139" s="7"/>
      <c r="M139" s="7"/>
      <c r="N139" s="7"/>
      <c r="O139" s="7"/>
      <c r="P139" s="7"/>
      <c r="Q139" s="7"/>
      <c r="R139" s="7"/>
      <c r="S139" s="7"/>
      <c r="T139" s="7"/>
      <c r="U139" s="7"/>
      <c r="V139" s="7"/>
      <c r="W139" s="7"/>
      <c r="X139" s="7"/>
      <c r="Y139" s="7"/>
      <c r="Z139" s="7"/>
      <c r="AA139" s="7"/>
      <c r="AB139" s="7"/>
      <c r="AC139" s="7"/>
      <c r="AD139" s="7"/>
      <c r="AE139" s="7"/>
      <c r="AF139" s="7"/>
      <c r="AG139" s="7"/>
      <c r="AH139" s="7"/>
      <c r="AI139" s="3"/>
      <c r="AJ139" s="3"/>
      <c r="AK139" s="5"/>
      <c r="AL139" s="5"/>
      <c r="AM139" s="5"/>
      <c r="AN139" s="5"/>
      <c r="AO139" s="5"/>
      <c r="AP139" s="5"/>
      <c r="AQ139" s="5"/>
      <c r="AR139" s="5"/>
    </row>
    <row r="140" spans="1:44" ht="12" customHeight="1">
      <c r="A140" s="7"/>
      <c r="B140" s="7"/>
      <c r="C140" s="7"/>
      <c r="D140" s="7"/>
      <c r="E140" s="7"/>
      <c r="F140" s="7"/>
      <c r="G140" s="7"/>
      <c r="H140" s="7"/>
      <c r="I140" s="7"/>
      <c r="J140" s="7"/>
      <c r="K140" s="88"/>
      <c r="L140" s="7"/>
      <c r="M140" s="7"/>
      <c r="N140" s="7"/>
      <c r="O140" s="7"/>
      <c r="P140" s="7"/>
      <c r="Q140" s="7"/>
      <c r="R140" s="7"/>
      <c r="S140" s="7"/>
      <c r="T140" s="7"/>
      <c r="U140" s="7"/>
      <c r="V140" s="7"/>
      <c r="W140" s="7"/>
      <c r="X140" s="7"/>
      <c r="Y140" s="7"/>
      <c r="Z140" s="7"/>
      <c r="AA140" s="7"/>
      <c r="AB140" s="7"/>
      <c r="AC140" s="7"/>
      <c r="AD140" s="7"/>
      <c r="AE140" s="7"/>
      <c r="AF140" s="7"/>
      <c r="AG140" s="7"/>
      <c r="AH140" s="7"/>
      <c r="AI140" s="3"/>
      <c r="AJ140" s="3"/>
      <c r="AK140" s="5"/>
      <c r="AL140" s="5"/>
      <c r="AM140" s="5"/>
      <c r="AN140" s="5"/>
      <c r="AO140" s="5"/>
      <c r="AP140" s="5"/>
      <c r="AQ140" s="5"/>
      <c r="AR140" s="5"/>
    </row>
    <row r="141" spans="1:44" ht="12" customHeight="1">
      <c r="A141" s="7"/>
      <c r="B141" s="7"/>
      <c r="C141" s="7"/>
      <c r="D141" s="7"/>
      <c r="E141" s="7"/>
      <c r="F141" s="7"/>
      <c r="G141" s="7"/>
      <c r="H141" s="7"/>
      <c r="I141" s="7"/>
      <c r="J141" s="7"/>
      <c r="K141" s="88"/>
      <c r="L141" s="7"/>
      <c r="M141" s="7"/>
      <c r="N141" s="7"/>
      <c r="O141" s="7"/>
      <c r="P141" s="7"/>
      <c r="Q141" s="7"/>
      <c r="R141" s="7"/>
      <c r="S141" s="7"/>
      <c r="T141" s="7"/>
      <c r="U141" s="7"/>
      <c r="V141" s="7"/>
      <c r="W141" s="7"/>
      <c r="X141" s="7"/>
      <c r="Y141" s="7"/>
      <c r="Z141" s="7"/>
      <c r="AA141" s="7"/>
      <c r="AB141" s="7"/>
      <c r="AC141" s="7"/>
      <c r="AD141" s="7"/>
      <c r="AE141" s="7"/>
      <c r="AF141" s="7"/>
      <c r="AG141" s="7"/>
      <c r="AH141" s="7"/>
      <c r="AI141" s="3"/>
      <c r="AJ141" s="3"/>
      <c r="AK141" s="5"/>
      <c r="AL141" s="5"/>
      <c r="AM141" s="5"/>
      <c r="AN141" s="5"/>
      <c r="AO141" s="5"/>
      <c r="AP141" s="5"/>
      <c r="AQ141" s="5"/>
      <c r="AR141" s="5"/>
    </row>
    <row r="142" spans="1:44" ht="12" customHeight="1">
      <c r="A142" s="7"/>
      <c r="B142" s="7"/>
      <c r="C142" s="7"/>
      <c r="D142" s="7"/>
      <c r="E142" s="7"/>
      <c r="F142" s="7"/>
      <c r="G142" s="7"/>
      <c r="H142" s="7"/>
      <c r="I142" s="7"/>
      <c r="J142" s="7"/>
      <c r="K142" s="88"/>
      <c r="L142" s="7"/>
      <c r="M142" s="7"/>
      <c r="N142" s="7"/>
      <c r="O142" s="7"/>
      <c r="P142" s="7"/>
      <c r="Q142" s="7"/>
      <c r="R142" s="7"/>
      <c r="S142" s="7"/>
      <c r="T142" s="7"/>
      <c r="U142" s="7"/>
      <c r="V142" s="7"/>
      <c r="W142" s="7"/>
      <c r="X142" s="7"/>
      <c r="Y142" s="7"/>
      <c r="Z142" s="7"/>
      <c r="AA142" s="7"/>
      <c r="AB142" s="7"/>
      <c r="AC142" s="7"/>
      <c r="AD142" s="7"/>
      <c r="AE142" s="7"/>
      <c r="AF142" s="7"/>
      <c r="AG142" s="7"/>
      <c r="AH142" s="7"/>
      <c r="AI142" s="3"/>
      <c r="AJ142" s="3"/>
      <c r="AK142" s="5"/>
      <c r="AL142" s="5"/>
      <c r="AM142" s="5"/>
      <c r="AN142" s="5"/>
      <c r="AO142" s="5"/>
      <c r="AP142" s="5"/>
      <c r="AQ142" s="5"/>
      <c r="AR142" s="5"/>
    </row>
    <row r="143" spans="1:44" ht="12" customHeight="1">
      <c r="A143" s="7"/>
      <c r="B143" s="7"/>
      <c r="C143" s="7"/>
      <c r="D143" s="7"/>
      <c r="E143" s="7"/>
      <c r="F143" s="7"/>
      <c r="G143" s="7"/>
      <c r="H143" s="7"/>
      <c r="I143" s="7"/>
      <c r="J143" s="7"/>
      <c r="K143" s="123"/>
      <c r="L143" s="7"/>
      <c r="M143" s="7"/>
      <c r="N143" s="7"/>
      <c r="O143" s="7"/>
      <c r="P143" s="7"/>
      <c r="Q143" s="7"/>
      <c r="R143" s="7"/>
      <c r="S143" s="7"/>
      <c r="T143" s="7"/>
      <c r="U143" s="7"/>
      <c r="V143" s="7"/>
      <c r="W143" s="7"/>
      <c r="X143" s="7"/>
      <c r="Y143" s="7"/>
      <c r="Z143" s="7"/>
      <c r="AA143" s="7"/>
      <c r="AB143" s="7"/>
      <c r="AC143" s="7"/>
      <c r="AD143" s="7"/>
      <c r="AE143" s="7"/>
      <c r="AF143" s="7"/>
      <c r="AG143" s="7"/>
      <c r="AH143" s="7"/>
      <c r="AI143" s="3"/>
      <c r="AJ143" s="3"/>
      <c r="AK143" s="5"/>
      <c r="AL143" s="5"/>
      <c r="AM143" s="5"/>
      <c r="AN143" s="5"/>
      <c r="AO143" s="5"/>
      <c r="AP143" s="5"/>
      <c r="AQ143" s="5"/>
      <c r="AR143" s="5"/>
    </row>
    <row r="144" spans="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5"/>
      <c r="AL144" s="5"/>
      <c r="AM144" s="5"/>
      <c r="AN144" s="5"/>
      <c r="AO144" s="5"/>
      <c r="AP144" s="5"/>
      <c r="AQ144" s="5"/>
      <c r="AR144" s="5"/>
    </row>
    <row r="145" spans="1:44">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5"/>
      <c r="AL145" s="5"/>
      <c r="AM145" s="5"/>
      <c r="AN145" s="5"/>
      <c r="AO145" s="5"/>
      <c r="AP145" s="5"/>
      <c r="AQ145" s="5"/>
      <c r="AR145" s="5"/>
    </row>
    <row r="146" spans="1:44">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row>
    <row r="147" spans="1:44">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row>
    <row r="148" spans="1:44">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row>
    <row r="149" spans="1:44">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row>
    <row r="150" spans="1:44">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row>
    <row r="151" spans="1:44">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row>
    <row r="152" spans="1:44">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row>
    <row r="153" spans="1:44">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row>
    <row r="154" spans="1:4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row>
    <row r="155" spans="1:44">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row>
    <row r="156" spans="1:44">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row>
    <row r="157" spans="1:44">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row>
    <row r="158" spans="1:4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row>
    <row r="159" spans="1:44">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row>
    <row r="160" spans="1:44">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row>
    <row r="161" spans="1:44">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row>
    <row r="162" spans="1:44">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row>
    <row r="163" spans="1:44">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row>
    <row r="164" spans="1:4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row>
    <row r="165" spans="1:44">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row>
    <row r="166" spans="1:44">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row>
    <row r="167" spans="1:44">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row>
    <row r="168" spans="1:44">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row>
    <row r="169" spans="1:44">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row>
    <row r="170" spans="1:44">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row>
    <row r="171" spans="1:44">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row>
    <row r="172" spans="1:44">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row>
    <row r="173" spans="1:44">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row>
    <row r="174" spans="1:4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row>
    <row r="175" spans="1:44">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row>
    <row r="176" spans="1:44">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row>
    <row r="177" spans="1:44">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row>
    <row r="178" spans="1:44">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row>
    <row r="179" spans="1:44">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row>
    <row r="180" spans="1:44">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row>
    <row r="181" spans="1:44">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row>
    <row r="182" spans="1:44">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row>
    <row r="183" spans="1:44">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row>
    <row r="184" spans="1:4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row>
    <row r="185" spans="1:44">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row>
    <row r="186" spans="1:44">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row>
    <row r="187" spans="1:44">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row>
    <row r="188" spans="1:44">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row>
    <row r="189" spans="1:44">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row>
    <row r="190" spans="1:44">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row>
    <row r="191" spans="1:44">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row>
    <row r="192" spans="1:44">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row>
    <row r="193" spans="1:44">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row>
    <row r="194" spans="1:4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row>
    <row r="195" spans="1:44">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row>
    <row r="196" spans="1:44">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row>
    <row r="197" spans="1:44">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row>
    <row r="198" spans="1:44">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row>
    <row r="199" spans="1:44">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row>
    <row r="200" spans="1:44">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row>
    <row r="201" spans="1:44">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row>
    <row r="202" spans="1:44">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row>
    <row r="203" spans="1:44">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row>
    <row r="204" spans="1:4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row>
    <row r="205" spans="1:44">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row>
    <row r="206" spans="1:44">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row>
    <row r="207" spans="1:44">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row>
    <row r="208" spans="1:44">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row>
    <row r="209" spans="1:44">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row>
    <row r="210" spans="1:44">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row>
    <row r="211" spans="1:44">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row>
    <row r="212" spans="1:44">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row>
    <row r="213" spans="1:44">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row>
    <row r="214" spans="1:4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row>
    <row r="215" spans="1:44">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row>
    <row r="216" spans="1:44">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row>
    <row r="217" spans="1:44">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row>
    <row r="218" spans="1:44">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row>
    <row r="219" spans="1:44">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row>
    <row r="220" spans="1:44">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row>
    <row r="221" spans="1:44">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row>
    <row r="222" spans="1:44">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row>
    <row r="223" spans="1:44">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row>
    <row r="224" spans="1:4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row>
    <row r="225" spans="1:44">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row>
    <row r="226" spans="1:44">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row>
    <row r="227" spans="1:44">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row>
    <row r="228" spans="1:44">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row>
    <row r="229" spans="1:44">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row>
    <row r="230" spans="1:44">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row>
    <row r="231" spans="1:44">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row>
    <row r="232" spans="1:44">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row>
    <row r="233" spans="1:44">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row>
    <row r="234" spans="1:4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row>
    <row r="235" spans="1:44">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row>
    <row r="236" spans="1:44">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row>
    <row r="237" spans="1:44">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row>
    <row r="238" spans="1:44">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row>
    <row r="239" spans="1:44">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row>
    <row r="240" spans="1:44">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row>
    <row r="241" spans="1:44">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row>
    <row r="242" spans="1:44">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row>
    <row r="243" spans="1:44">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row>
    <row r="244" spans="1: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row>
    <row r="245" spans="1:44">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row>
    <row r="246" spans="1:44">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row>
    <row r="247" spans="1:44">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row>
    <row r="248" spans="1:44">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row>
    <row r="249" spans="1:44">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row>
    <row r="250" spans="1:44">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row>
    <row r="251" spans="1:44">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row>
    <row r="252" spans="1:44">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row>
    <row r="253" spans="1:44">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row>
    <row r="254" spans="1:4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row>
    <row r="255" spans="1:44">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row>
    <row r="256" spans="1:44">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row>
    <row r="257" spans="1:44">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row>
    <row r="258" spans="1:44">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row>
    <row r="259" spans="1:44">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row>
    <row r="260" spans="1:44">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row>
    <row r="261" spans="1:44">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row>
    <row r="262" spans="1:44">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row>
    <row r="263" spans="1:44">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row>
    <row r="264" spans="1:4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row>
    <row r="265" spans="1:44">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row>
    <row r="266" spans="1:44">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row>
    <row r="267" spans="1:44">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row>
    <row r="268" spans="1:44">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row>
    <row r="269" spans="1:44">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row>
    <row r="270" spans="1:4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row>
    <row r="271" spans="1:44">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row>
    <row r="272" spans="1:44">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row>
    <row r="273" spans="1:44">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row>
    <row r="274" spans="1:4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row>
    <row r="275" spans="1:44">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row>
    <row r="276" spans="1:44">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row>
    <row r="277" spans="1:44">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row>
    <row r="278" spans="1:44">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row>
    <row r="279" spans="1:44">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row>
    <row r="280" spans="1:44">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row>
    <row r="281" spans="1:44">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row>
    <row r="282" spans="1:44">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row>
    <row r="283" spans="1:44">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row>
    <row r="284" spans="1:4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row>
    <row r="285" spans="1:44">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row>
    <row r="286" spans="1:44">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row>
    <row r="287" spans="1:44">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row>
    <row r="288" spans="1:44">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row>
    <row r="289" spans="1:44">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row>
    <row r="290" spans="1:44">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row>
    <row r="291" spans="1:44">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row>
    <row r="292" spans="1:44">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row>
    <row r="293" spans="1:44">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row>
    <row r="294" spans="1:4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row>
    <row r="295" spans="1:44">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row>
    <row r="296" spans="1:44">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row>
    <row r="297" spans="1:44">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row>
    <row r="298" spans="1:44">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row>
    <row r="299" spans="1:44">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row>
    <row r="300" spans="1:44">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row>
    <row r="301" spans="1:44">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row>
    <row r="302" spans="1:44">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row>
    <row r="303" spans="1:44">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row>
    <row r="304" spans="1:4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row>
    <row r="305" spans="1:44">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row>
    <row r="306" spans="1:44">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row>
    <row r="307" spans="1:44">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row>
    <row r="308" spans="1:44">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row>
    <row r="309" spans="1:44">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row>
    <row r="310" spans="1:44">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row>
    <row r="311" spans="1:44">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row>
    <row r="312" spans="1:44">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row>
    <row r="313" spans="1:44">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row>
    <row r="314" spans="1:4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row>
    <row r="315" spans="1:44">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row>
    <row r="316" spans="1:44">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row>
    <row r="317" spans="1:44">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row>
    <row r="318" spans="1:44">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row>
    <row r="319" spans="1:44">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row>
    <row r="320" spans="1:44">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row>
    <row r="321" spans="1:44">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row>
    <row r="322" spans="1:44">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row>
    <row r="323" spans="1:44">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row>
    <row r="324" spans="1:4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row>
    <row r="325" spans="1:44">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row>
    <row r="326" spans="1:44">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row>
    <row r="327" spans="1:44">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row>
    <row r="328" spans="1:44">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row>
    <row r="329" spans="1:44">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row>
    <row r="330" spans="1:44">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row>
    <row r="331" spans="1:44">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row>
    <row r="332" spans="1:44">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row>
    <row r="333" spans="1:44">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row>
    <row r="334" spans="1:4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row>
    <row r="335" spans="1:44">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row>
    <row r="336" spans="1:44">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row>
    <row r="337" spans="1:44">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row>
    <row r="338" spans="1:44">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row>
    <row r="339" spans="1:44">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row>
    <row r="340" spans="1:44">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row>
    <row r="341" spans="1:44">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row>
    <row r="342" spans="1:44">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row>
    <row r="343" spans="1:44">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row>
    <row r="344" spans="1: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row>
    <row r="345" spans="1:44">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row>
    <row r="346" spans="1:44">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row>
    <row r="347" spans="1:44">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row>
    <row r="348" spans="1:44">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row>
    <row r="349" spans="1:44">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row>
    <row r="350" spans="1:44">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row>
    <row r="351" spans="1:44">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row>
    <row r="352" spans="1:44">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row>
    <row r="353" spans="1:44">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row>
    <row r="354" spans="1:4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row>
    <row r="355" spans="1:44">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row>
    <row r="356" spans="1:44">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row>
    <row r="357" spans="1:44">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row>
    <row r="358" spans="1:44">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row>
    <row r="359" spans="1:44">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row>
    <row r="360" spans="1:44">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row>
    <row r="361" spans="1:44">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row>
    <row r="362" spans="1:44">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row>
    <row r="363" spans="1:44">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row>
    <row r="364" spans="1:4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row>
    <row r="365" spans="1:44">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row>
    <row r="366" spans="1:44">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row>
    <row r="367" spans="1:44">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row>
    <row r="368" spans="1:44">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row>
    <row r="369" spans="1:44">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row>
    <row r="370" spans="1:44">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row>
    <row r="371" spans="1:44">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row>
    <row r="372" spans="1:44">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row>
    <row r="373" spans="1:44">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row>
    <row r="374" spans="1:4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row>
    <row r="375" spans="1:44">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row>
    <row r="376" spans="1:44">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row>
    <row r="377" spans="1:44">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row>
    <row r="378" spans="1:44">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row>
    <row r="379" spans="1:44">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row>
    <row r="380" spans="1:44">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row>
    <row r="381" spans="1:44">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row>
    <row r="382" spans="1:44">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row>
    <row r="383" spans="1:44">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row>
    <row r="384" spans="1:4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row>
    <row r="385" spans="1:44">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row>
    <row r="386" spans="1:44">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row>
    <row r="387" spans="1:44">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row>
    <row r="388" spans="1:4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row>
    <row r="389" spans="1:44">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row>
    <row r="390" spans="1:44">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row>
    <row r="391" spans="1:44">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row>
    <row r="392" spans="1:44">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row>
    <row r="393" spans="1:44">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row>
    <row r="394" spans="1:4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row>
    <row r="395" spans="1:44">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row>
    <row r="396" spans="1:44">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row>
    <row r="397" spans="1:44">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row>
    <row r="398" spans="1:44">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row>
    <row r="399" spans="1:44">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row>
    <row r="400" spans="1:44">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row>
    <row r="401" spans="1:44">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row>
    <row r="402" spans="1:44">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row>
    <row r="403" spans="1:44">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row>
    <row r="404" spans="1:4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row>
    <row r="405" spans="1:44">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row>
    <row r="406" spans="1:44">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row>
    <row r="407" spans="1:44">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row>
    <row r="408" spans="1:44">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row>
    <row r="409" spans="1:44">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row>
    <row r="410" spans="1:44">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row>
    <row r="411" spans="1:44">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row>
    <row r="412" spans="1:44">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row>
    <row r="413" spans="1:44">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row>
    <row r="414" spans="1:4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row>
    <row r="415" spans="1:44">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row>
    <row r="416" spans="1:44">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row>
    <row r="417" spans="1:44">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row>
    <row r="418" spans="1:44">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row>
    <row r="419" spans="1:44">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row>
    <row r="420" spans="1:44">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row>
    <row r="421" spans="1:44">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row>
    <row r="422" spans="1:44">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row>
    <row r="423" spans="1:44">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row>
    <row r="424" spans="1:4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row>
    <row r="425" spans="1:44">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row>
    <row r="426" spans="1:44">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row>
    <row r="427" spans="1:44">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row>
    <row r="428" spans="1:44">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row>
    <row r="429" spans="1:44">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row>
    <row r="430" spans="1:44">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row>
    <row r="431" spans="1:44">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row>
    <row r="432" spans="1:44">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row>
    <row r="433" spans="1:44">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row>
    <row r="434" spans="1:4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row>
    <row r="435" spans="1:44">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row>
    <row r="436" spans="1:44">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row>
    <row r="437" spans="1:44">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row>
    <row r="438" spans="1:44">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row>
    <row r="439" spans="1:44">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row>
    <row r="440" spans="1:44">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row>
    <row r="441" spans="1:44">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row>
    <row r="442" spans="1:44">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row>
    <row r="443" spans="1:44">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row>
    <row r="444" spans="1: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row>
    <row r="445" spans="1:44">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row>
    <row r="446" spans="1:44">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row>
    <row r="447" spans="1:44">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row>
    <row r="448" spans="1:44">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row>
    <row r="449" spans="1:44">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row>
    <row r="450" spans="1:44">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row>
    <row r="451" spans="1:44">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row>
    <row r="452" spans="1:44">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row>
    <row r="453" spans="1:44">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row>
    <row r="454" spans="1:4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row>
    <row r="455" spans="1:44">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row>
    <row r="456" spans="1:44">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row>
    <row r="457" spans="1:44">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row>
    <row r="458" spans="1:44">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row>
    <row r="459" spans="1:44">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row>
    <row r="460" spans="1:44">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row>
    <row r="461" spans="1:44">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row>
    <row r="462" spans="1:44">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row>
    <row r="463" spans="1:44">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row>
    <row r="464" spans="1:4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row>
    <row r="465" spans="1:44">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row>
    <row r="466" spans="1:44">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row>
    <row r="467" spans="1:44">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row>
    <row r="468" spans="1:44">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row>
    <row r="469" spans="1:44">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row>
    <row r="470" spans="1:44">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row>
    <row r="471" spans="1:44">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row>
    <row r="472" spans="1:44">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row>
    <row r="473" spans="1:44">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row>
    <row r="474" spans="1:4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row>
    <row r="475" spans="1:44">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row>
    <row r="476" spans="1:44">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row>
    <row r="477" spans="1:44">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row>
    <row r="478" spans="1:44">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row>
    <row r="479" spans="1:44">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row>
    <row r="480" spans="1:44">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row>
    <row r="481" spans="1:44">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row>
    <row r="482" spans="1:44">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row>
    <row r="483" spans="1:44">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row>
    <row r="484" spans="1:4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row>
    <row r="485" spans="1:44">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row>
    <row r="486" spans="1:44">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row>
    <row r="487" spans="1:44">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row>
    <row r="488" spans="1:44">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row>
    <row r="489" spans="1:44">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row>
    <row r="490" spans="1:44">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row>
    <row r="491" spans="1:44">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row>
    <row r="492" spans="1:44">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row>
    <row r="493" spans="1:44">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row>
    <row r="494" spans="1:4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row>
    <row r="495" spans="1:44">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row>
    <row r="496" spans="1:44">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row>
    <row r="497" spans="1:44">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row>
    <row r="498" spans="1:44">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row>
    <row r="499" spans="1:44">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row>
    <row r="500" spans="1:44">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row>
    <row r="501" spans="1:44">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row>
    <row r="502" spans="1:44">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row>
    <row r="503" spans="1:44">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row>
    <row r="504" spans="1:4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row>
    <row r="505" spans="1:44">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row>
    <row r="506" spans="1:44">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row>
    <row r="507" spans="1:44">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row>
    <row r="508" spans="1:44">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row>
    <row r="509" spans="1:44">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row>
    <row r="510" spans="1:44">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row>
    <row r="511" spans="1:44">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row>
    <row r="512" spans="1:44">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row>
    <row r="513" spans="1:44">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row>
    <row r="514" spans="1:4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row>
    <row r="515" spans="1:44">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row>
    <row r="516" spans="1:44">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row>
    <row r="517" spans="1:44">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row>
    <row r="518" spans="1:44">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row>
    <row r="519" spans="1:44">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row>
    <row r="520" spans="1:44">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row>
    <row r="521" spans="1:44">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row>
    <row r="522" spans="1:44">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row>
    <row r="523" spans="1:44">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row>
    <row r="524" spans="1:4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row>
    <row r="525" spans="1:44">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row>
    <row r="526" spans="1:44">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row>
    <row r="527" spans="1:44">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row>
    <row r="528" spans="1:44">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row>
    <row r="529" spans="1:44">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row>
    <row r="530" spans="1:44">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row>
    <row r="531" spans="1:44">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row>
    <row r="532" spans="1:44">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row>
    <row r="533" spans="1:44">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row>
    <row r="534" spans="1:4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row>
    <row r="535" spans="1:44">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row>
    <row r="536" spans="1:44">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row>
    <row r="537" spans="1:44">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row>
    <row r="538" spans="1:44">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row>
    <row r="539" spans="1:44">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row>
    <row r="540" spans="1:44">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row>
    <row r="541" spans="1:44">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row>
    <row r="542" spans="1:44">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row>
    <row r="543" spans="1:44">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row>
    <row r="544" spans="1: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row>
    <row r="545" spans="1:44">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row>
    <row r="546" spans="1:44">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row>
    <row r="547" spans="1:44">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row>
    <row r="548" spans="1:44">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row>
    <row r="549" spans="1:44">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row>
    <row r="550" spans="1:44">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row>
    <row r="551" spans="1:44">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row>
    <row r="552" spans="1:44">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row>
    <row r="553" spans="1:44">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row>
    <row r="554" spans="1:4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row>
    <row r="555" spans="1:44">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row>
    <row r="556" spans="1:44">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row>
    <row r="557" spans="1:44">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row>
    <row r="558" spans="1:44">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row>
    <row r="559" spans="1:44">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row>
    <row r="560" spans="1:44">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row>
    <row r="561" spans="1:44">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row>
    <row r="562" spans="1:44">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row>
    <row r="563" spans="1:44">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row>
    <row r="564" spans="1:4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row>
    <row r="565" spans="1:44">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row>
    <row r="566" spans="1:44">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row>
    <row r="567" spans="1:44">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row>
    <row r="568" spans="1:44">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row>
    <row r="569" spans="1:44">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row>
    <row r="570" spans="1:44">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row>
    <row r="571" spans="1:44">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row>
    <row r="572" spans="1:44">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row>
    <row r="573" spans="1:44">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row>
    <row r="574" spans="1:4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row>
    <row r="575" spans="1:44">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row>
    <row r="576" spans="1:44">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row>
    <row r="577" spans="1:44">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row>
    <row r="578" spans="1:44">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row>
    <row r="579" spans="1:44">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row>
    <row r="580" spans="1:44">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row>
    <row r="581" spans="1:44">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row>
    <row r="582" spans="1:44">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row>
    <row r="583" spans="1:44">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row>
    <row r="584" spans="1:4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row>
    <row r="585" spans="1:44">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row>
    <row r="586" spans="1:44">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row>
    <row r="587" spans="1:44">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row>
    <row r="588" spans="1:44">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row>
    <row r="589" spans="1:44">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row>
    <row r="590" spans="1:44">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row>
    <row r="591" spans="1:44">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row>
    <row r="592" spans="1:44">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row>
    <row r="593" spans="1:44">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row>
    <row r="594" spans="1:4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row>
    <row r="595" spans="1:44">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row>
    <row r="596" spans="1:44">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row>
    <row r="597" spans="1:44">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row>
    <row r="598" spans="1:44">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row>
    <row r="599" spans="1:44">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row>
    <row r="600" spans="1:44">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row>
    <row r="601" spans="1:44">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row>
    <row r="602" spans="1:44">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row>
    <row r="603" spans="1:44">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row>
    <row r="604" spans="1:4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row>
    <row r="605" spans="1:44">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row>
    <row r="606" spans="1:44">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row>
    <row r="607" spans="1:44">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row>
    <row r="608" spans="1:44">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row>
    <row r="609" spans="1:44">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row>
    <row r="610" spans="1:44">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row>
    <row r="611" spans="1:44">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row>
    <row r="612" spans="1:44">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row>
    <row r="613" spans="1:44">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row>
    <row r="614" spans="1:4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row>
    <row r="615" spans="1:44">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row>
    <row r="616" spans="1:44">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row>
    <row r="617" spans="1:44">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row>
    <row r="618" spans="1:44">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row>
    <row r="619" spans="1:44">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row>
    <row r="620" spans="1:44">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row>
    <row r="621" spans="1:44">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row>
    <row r="622" spans="1:44">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row>
    <row r="623" spans="1:44">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row>
    <row r="624" spans="1:4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row>
    <row r="625" spans="1:44">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row>
    <row r="626" spans="1:44">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row>
    <row r="627" spans="1:44">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row>
    <row r="628" spans="1:44">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row>
    <row r="629" spans="1:44">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row>
    <row r="630" spans="1:44">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row>
    <row r="631" spans="1:44">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row>
    <row r="632" spans="1:44">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row>
    <row r="633" spans="1:44">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row>
    <row r="634" spans="1:4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row>
    <row r="635" spans="1:44">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row>
    <row r="636" spans="1:44">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row>
    <row r="637" spans="1:44">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row>
    <row r="638" spans="1:44">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row>
    <row r="639" spans="1:44">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row>
    <row r="640" spans="1:44">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row>
    <row r="641" spans="1:44">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row>
    <row r="642" spans="1:44">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row>
    <row r="643" spans="1:44">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row>
    <row r="644" spans="1: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row>
    <row r="645" spans="1:44">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row>
    <row r="646" spans="1:44">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row>
    <row r="647" spans="1:44">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row>
    <row r="648" spans="1:44">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row>
    <row r="649" spans="1:44">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row>
    <row r="650" spans="1:44">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row>
    <row r="651" spans="1:44">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row>
    <row r="652" spans="1:44">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row>
    <row r="653" spans="1:44">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row>
    <row r="654" spans="1:4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row>
    <row r="655" spans="1:44">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row>
    <row r="656" spans="1:44">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row>
    <row r="657" spans="1:44">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row>
    <row r="658" spans="1:44">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row>
    <row r="659" spans="1:44">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row>
    <row r="660" spans="1:44">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row>
    <row r="661" spans="1:44">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row>
    <row r="662" spans="1:44">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row>
    <row r="663" spans="1:44">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row>
    <row r="664" spans="1:4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row>
    <row r="665" spans="1:44">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row>
    <row r="666" spans="1:44">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row>
    <row r="667" spans="1:44">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row>
    <row r="668" spans="1:44">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row>
    <row r="669" spans="1:44">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row>
    <row r="670" spans="1:44">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row>
    <row r="671" spans="1:44">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row>
    <row r="672" spans="1:44">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row>
    <row r="673" spans="1:44">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row>
    <row r="674" spans="1:4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row>
    <row r="675" spans="1:44">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row>
    <row r="676" spans="1:44">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row>
    <row r="677" spans="1:44">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row>
    <row r="678" spans="1:44">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row>
    <row r="679" spans="1:44">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row>
    <row r="680" spans="1:44">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row>
    <row r="681" spans="1:44">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row>
    <row r="682" spans="1:44">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row>
    <row r="683" spans="1:44">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row>
    <row r="684" spans="1:4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row>
    <row r="685" spans="1:44">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row>
    <row r="686" spans="1:44">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row>
    <row r="687" spans="1:44">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row>
    <row r="688" spans="1:44">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row>
    <row r="689" spans="1:44">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row>
    <row r="690" spans="1:44">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row>
    <row r="691" spans="1:44">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row>
    <row r="692" spans="1:44">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row>
    <row r="693" spans="1:44">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row>
    <row r="694" spans="1:4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row>
    <row r="695" spans="1:44">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row>
    <row r="696" spans="1:44">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row>
    <row r="697" spans="1:44">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row>
    <row r="698" spans="1:44">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row>
    <row r="699" spans="1:44">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row>
    <row r="700" spans="1:44">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row>
    <row r="701" spans="1:44">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row>
    <row r="702" spans="1:44">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row>
    <row r="703" spans="1:44">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row>
    <row r="704" spans="1:4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row>
    <row r="705" spans="1:44">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row>
    <row r="706" spans="1:44">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row>
    <row r="707" spans="1:44">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row>
    <row r="708" spans="1:44">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row>
    <row r="709" spans="1:44">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row>
    <row r="710" spans="1:44">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row>
    <row r="711" spans="1:44">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row>
    <row r="712" spans="1:44">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row>
    <row r="713" spans="1:44">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row>
    <row r="714" spans="1:4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row>
    <row r="715" spans="1:44">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row>
    <row r="716" spans="1:44">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row>
    <row r="717" spans="1:44">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row>
    <row r="718" spans="1:44">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row>
    <row r="719" spans="1:44">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row>
    <row r="720" spans="1:44">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row>
    <row r="721" spans="1:44">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row>
    <row r="722" spans="1:44">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row>
    <row r="723" spans="1:44">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row>
    <row r="724" spans="1:4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row>
    <row r="725" spans="1:44">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row>
    <row r="726" spans="1:44">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row>
    <row r="727" spans="1:44">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row>
    <row r="728" spans="1:44">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row>
    <row r="729" spans="1:44">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row>
    <row r="730" spans="1:44">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row>
    <row r="731" spans="1:44">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row>
    <row r="732" spans="1:44">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row>
    <row r="733" spans="1:44">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row>
    <row r="734" spans="1:4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row>
    <row r="735" spans="1:44">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row>
    <row r="736" spans="1:44">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row>
    <row r="737" spans="1:44">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row>
    <row r="738" spans="1:44">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row>
    <row r="739" spans="1:44">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row>
    <row r="740" spans="1:44">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row>
    <row r="741" spans="1:44">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row>
    <row r="742" spans="1:44">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row>
    <row r="743" spans="1:44">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row>
    <row r="744" spans="1: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row>
    <row r="745" spans="1:44">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row>
    <row r="746" spans="1:44">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row>
    <row r="747" spans="1:44">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row>
    <row r="748" spans="1:44">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row>
    <row r="749" spans="1:44">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row>
    <row r="750" spans="1:44">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row>
    <row r="751" spans="1:44">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row>
    <row r="752" spans="1:44">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row>
    <row r="753" spans="1:44">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row>
    <row r="754" spans="1:4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row>
    <row r="755" spans="1:44">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row>
    <row r="756" spans="1:44">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row>
    <row r="757" spans="1:44">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row>
    <row r="758" spans="1:44">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row>
    <row r="759" spans="1:44">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row>
    <row r="760" spans="1:44">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row>
    <row r="761" spans="1:44">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row>
    <row r="762" spans="1:44">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row>
    <row r="763" spans="1:44">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row>
    <row r="764" spans="1:4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row>
    <row r="765" spans="1:44">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row>
    <row r="766" spans="1:44">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row>
    <row r="767" spans="1:44">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row>
    <row r="768" spans="1:44">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row>
    <row r="769" spans="1:44">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row>
    <row r="770" spans="1:44">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row>
    <row r="771" spans="1:44">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row>
    <row r="772" spans="1:44">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row>
    <row r="773" spans="1:44">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row>
    <row r="774" spans="1:4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row>
    <row r="775" spans="1:44">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row>
    <row r="776" spans="1:44">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row>
    <row r="777" spans="1:44">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row>
    <row r="778" spans="1:44">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row>
    <row r="779" spans="1:44">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row>
    <row r="780" spans="1:44">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row>
    <row r="781" spans="1:44">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row>
    <row r="782" spans="1:44">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row>
    <row r="783" spans="1:44">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row>
    <row r="784" spans="1:4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row>
    <row r="785" spans="1:44">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row>
    <row r="786" spans="1:44">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row>
    <row r="787" spans="1:44">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row>
    <row r="788" spans="1:44">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row>
    <row r="789" spans="1:44">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row>
    <row r="790" spans="1:44">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row>
    <row r="791" spans="1:44">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row>
    <row r="792" spans="1:44">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row>
    <row r="793" spans="1:44">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row>
    <row r="794" spans="1:4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row>
    <row r="795" spans="1:44">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row>
    <row r="796" spans="1:44">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row>
    <row r="797" spans="1:44">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row>
    <row r="798" spans="1:44">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row>
    <row r="799" spans="1:44">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row>
    <row r="800" spans="1:44">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row>
    <row r="801" spans="1:44">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row>
    <row r="802" spans="1:44">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row>
    <row r="803" spans="1:44">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row>
    <row r="804" spans="1:4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row>
    <row r="805" spans="1:44">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row>
    <row r="806" spans="1:44">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row>
    <row r="807" spans="1:44">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row>
    <row r="808" spans="1:44">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row>
    <row r="809" spans="1:44">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row>
    <row r="810" spans="1:44">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row>
    <row r="811" spans="1:44">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row>
    <row r="812" spans="1:44">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row>
    <row r="813" spans="1:44">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row>
    <row r="814" spans="1:4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row>
    <row r="815" spans="1:44">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row>
    <row r="816" spans="1:44">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row>
    <row r="817" spans="1:44">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row>
    <row r="818" spans="1:44">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row>
    <row r="819" spans="1:44">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row>
    <row r="820" spans="1:44">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row>
    <row r="821" spans="1:44">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row>
    <row r="822" spans="1:44">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row>
    <row r="823" spans="1:44">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row>
    <row r="824" spans="1:4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row>
    <row r="825" spans="1:44">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row>
    <row r="826" spans="1:44">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row>
    <row r="827" spans="1:44">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row>
    <row r="828" spans="1:44">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row>
    <row r="829" spans="1:44">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row>
    <row r="830" spans="1:44">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row>
    <row r="831" spans="1:44">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row>
    <row r="832" spans="1:44">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row>
    <row r="833" spans="1:44">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row>
    <row r="834" spans="1:4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row>
    <row r="835" spans="1:44">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row>
    <row r="836" spans="1:44">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row>
    <row r="837" spans="1:44">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row>
    <row r="838" spans="1:44">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row>
    <row r="839" spans="1:44">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row>
    <row r="840" spans="1:44">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row>
    <row r="841" spans="1:44">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row>
    <row r="842" spans="1:44">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row>
    <row r="843" spans="1:44">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row>
    <row r="844" spans="1: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row>
    <row r="845" spans="1:44">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row>
    <row r="846" spans="1:44">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row>
    <row r="847" spans="1:44">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row>
    <row r="848" spans="1:44">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row>
    <row r="849" spans="1:44">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row>
    <row r="850" spans="1:44">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row>
    <row r="851" spans="1:44">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row>
    <row r="852" spans="1:44">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row>
    <row r="853" spans="1:44">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row>
    <row r="854" spans="1:4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row>
    <row r="855" spans="1:44">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row>
    <row r="856" spans="1:44">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row>
    <row r="857" spans="1:44">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row>
    <row r="858" spans="1:44">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row>
    <row r="859" spans="1:44">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row>
    <row r="860" spans="1:44">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row>
    <row r="861" spans="1:44">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row>
    <row r="862" spans="1:44">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row>
    <row r="863" spans="1:44">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row>
    <row r="864" spans="1:4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row>
    <row r="865" spans="1:44">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row>
    <row r="866" spans="1:44">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row>
    <row r="867" spans="1:44">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row>
    <row r="868" spans="1:44">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row>
    <row r="869" spans="1:44">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row>
    <row r="870" spans="1:44">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row>
    <row r="871" spans="1:44">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row>
    <row r="872" spans="1:44">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row>
    <row r="873" spans="1:44">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row>
    <row r="874" spans="1:4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row>
    <row r="875" spans="1:44">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row>
    <row r="876" spans="1:44">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row>
    <row r="877" spans="1:44">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row>
    <row r="878" spans="1:44">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row>
    <row r="879" spans="1:44">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row>
    <row r="880" spans="1:44">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row>
    <row r="881" spans="1:44">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row>
    <row r="882" spans="1:44">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row>
    <row r="883" spans="1:44">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row>
    <row r="884" spans="1:4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row>
    <row r="885" spans="1:44">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row>
    <row r="886" spans="1:44">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row>
    <row r="887" spans="1:44">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row>
    <row r="888" spans="1:44">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row>
    <row r="889" spans="1:44">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row>
    <row r="890" spans="1:44">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row>
    <row r="891" spans="1:44">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row>
    <row r="892" spans="1:44">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row>
    <row r="893" spans="1:44">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row>
    <row r="894" spans="1:4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row>
    <row r="895" spans="1:44">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row>
    <row r="896" spans="1:44">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row>
    <row r="897" spans="1:44">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row>
    <row r="898" spans="1:44">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row>
    <row r="899" spans="1:44">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row>
    <row r="900" spans="1:44">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row>
    <row r="901" spans="1:44">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row>
    <row r="902" spans="1:44">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row>
    <row r="903" spans="1:44">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row>
    <row r="904" spans="1:4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row>
    <row r="905" spans="1:44">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row>
    <row r="906" spans="1:44">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row>
    <row r="907" spans="1:44">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row>
    <row r="908" spans="1:44">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row>
    <row r="909" spans="1:44">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row>
    <row r="910" spans="1:44">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row>
    <row r="911" spans="1:44">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row>
    <row r="912" spans="1:44">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row>
    <row r="913" spans="1:44">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row>
    <row r="914" spans="1:4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row>
    <row r="915" spans="1:44">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row>
    <row r="916" spans="1:44">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row>
    <row r="917" spans="1:44">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row>
    <row r="918" spans="1:44">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row>
    <row r="919" spans="1:44">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row>
    <row r="920" spans="1:44">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row>
    <row r="921" spans="1:44">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row>
    <row r="922" spans="1:44">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row>
    <row r="923" spans="1:44">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row>
    <row r="924" spans="1:4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row>
    <row r="925" spans="1:44">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row>
    <row r="926" spans="1:44">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row>
    <row r="927" spans="1:44">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row>
    <row r="928" spans="1:44">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row>
    <row r="929" spans="1:44">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row>
    <row r="930" spans="1:44">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row>
    <row r="931" spans="1:44">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row>
    <row r="932" spans="1:44">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row>
    <row r="933" spans="1:44">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row>
    <row r="934" spans="1:4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row>
    <row r="935" spans="1:44">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row>
    <row r="936" spans="1:44">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row>
    <row r="937" spans="1:44">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row>
    <row r="938" spans="1:44">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row>
    <row r="939" spans="1:44">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row>
    <row r="940" spans="1:44">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row>
    <row r="941" spans="1:44">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row>
    <row r="942" spans="1:44">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row>
    <row r="943" spans="1:44">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row>
    <row r="944" spans="1: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row>
    <row r="945" spans="1:44">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row>
    <row r="946" spans="1:44">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row>
    <row r="947" spans="1:44">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row>
    <row r="948" spans="1:44">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row>
    <row r="949" spans="1:44">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row>
    <row r="950" spans="1:44">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row>
    <row r="951" spans="1:44">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row>
    <row r="952" spans="1:44">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row>
    <row r="953" spans="1:44">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row>
    <row r="954" spans="1:4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row>
    <row r="955" spans="1:44">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row>
    <row r="956" spans="1:44">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row>
    <row r="957" spans="1:44">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row>
    <row r="958" spans="1:44">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row>
    <row r="959" spans="1:44">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row>
    <row r="960" spans="1:44">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row>
    <row r="961" spans="1:44">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row>
    <row r="962" spans="1:44">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row>
    <row r="963" spans="1:44">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row>
    <row r="964" spans="1:4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row>
    <row r="965" spans="1:44">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row>
    <row r="966" spans="1:44">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row>
    <row r="967" spans="1:44">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row>
    <row r="968" spans="1:44">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row>
    <row r="969" spans="1:44">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row>
    <row r="970" spans="1:44">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row>
    <row r="971" spans="1:44">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row>
    <row r="972" spans="1:44">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row>
    <row r="973" spans="1:44">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row>
    <row r="974" spans="1:4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row>
    <row r="975" spans="1:44">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row>
    <row r="976" spans="1:44">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row>
    <row r="977" spans="1:44">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row>
    <row r="978" spans="1:44">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row>
    <row r="979" spans="1:44">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row>
    <row r="980" spans="1:44">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row>
    <row r="981" spans="1:44">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row>
    <row r="982" spans="1:44">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row>
    <row r="983" spans="1:44">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row>
    <row r="984" spans="1:4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row>
    <row r="985" spans="1:44">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row>
    <row r="986" spans="1:44">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row>
    <row r="987" spans="1:44">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row>
    <row r="988" spans="1:44">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row>
    <row r="989" spans="1:44">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row>
    <row r="990" spans="1:44">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row>
    <row r="991" spans="1:44">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row>
    <row r="992" spans="1:44">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row>
    <row r="993" spans="1:44">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row>
    <row r="994" spans="1:4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row>
    <row r="995" spans="1:44">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row>
    <row r="996" spans="1:44">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row>
    <row r="997" spans="1:44">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row>
    <row r="998" spans="1:44">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row>
    <row r="999" spans="1:44">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row>
    <row r="1000" spans="1:44">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row>
  </sheetData>
  <mergeCells count="111">
    <mergeCell ref="A82:A92"/>
    <mergeCell ref="A78:A81"/>
    <mergeCell ref="A93:A97"/>
    <mergeCell ref="A107:A109"/>
    <mergeCell ref="A110:A113"/>
    <mergeCell ref="A114:A121"/>
    <mergeCell ref="A103:A106"/>
    <mergeCell ref="A98:A102"/>
    <mergeCell ref="A7:B8"/>
    <mergeCell ref="A9:B9"/>
    <mergeCell ref="B29:C29"/>
    <mergeCell ref="B32:C32"/>
    <mergeCell ref="A33:H33"/>
    <mergeCell ref="D29:E29"/>
    <mergeCell ref="D28:E28"/>
    <mergeCell ref="D22:E22"/>
    <mergeCell ref="F22:G22"/>
    <mergeCell ref="D21:E21"/>
    <mergeCell ref="D23:E23"/>
    <mergeCell ref="F23:G23"/>
    <mergeCell ref="F29:G29"/>
    <mergeCell ref="H27:I27"/>
    <mergeCell ref="F28:G28"/>
    <mergeCell ref="H31:I31"/>
    <mergeCell ref="A26:J26"/>
    <mergeCell ref="H30:I30"/>
    <mergeCell ref="A20:C20"/>
    <mergeCell ref="A19:C19"/>
    <mergeCell ref="A17:C17"/>
    <mergeCell ref="D20:E20"/>
    <mergeCell ref="D18:E18"/>
    <mergeCell ref="A18:C18"/>
    <mergeCell ref="D25:E25"/>
    <mergeCell ref="F25:G25"/>
    <mergeCell ref="A25:C25"/>
    <mergeCell ref="D24:E24"/>
    <mergeCell ref="F24:G24"/>
    <mergeCell ref="A24:C24"/>
    <mergeCell ref="A14:C14"/>
    <mergeCell ref="A13:C13"/>
    <mergeCell ref="A12:C12"/>
    <mergeCell ref="F21:G21"/>
    <mergeCell ref="A21:C21"/>
    <mergeCell ref="A22:C22"/>
    <mergeCell ref="A23:C23"/>
    <mergeCell ref="A6:B6"/>
    <mergeCell ref="A10:C11"/>
    <mergeCell ref="F16:G16"/>
    <mergeCell ref="F12:G12"/>
    <mergeCell ref="C7:F8"/>
    <mergeCell ref="C9:F9"/>
    <mergeCell ref="F11:G11"/>
    <mergeCell ref="D10:G10"/>
    <mergeCell ref="D11:E11"/>
    <mergeCell ref="A16:C16"/>
    <mergeCell ref="D15:E15"/>
    <mergeCell ref="A15:C15"/>
    <mergeCell ref="D16:E16"/>
    <mergeCell ref="D13:E13"/>
    <mergeCell ref="D12:E12"/>
    <mergeCell ref="F15:G15"/>
    <mergeCell ref="G9:H9"/>
    <mergeCell ref="F20:G20"/>
    <mergeCell ref="D17:E17"/>
    <mergeCell ref="F17:G17"/>
    <mergeCell ref="F18:G18"/>
    <mergeCell ref="F19:G19"/>
    <mergeCell ref="D19:E19"/>
    <mergeCell ref="F13:G13"/>
    <mergeCell ref="F14:G14"/>
    <mergeCell ref="D14:E14"/>
    <mergeCell ref="D32:E32"/>
    <mergeCell ref="F31:G31"/>
    <mergeCell ref="D27:E27"/>
    <mergeCell ref="F27:G27"/>
    <mergeCell ref="B28:C28"/>
    <mergeCell ref="B27:C27"/>
    <mergeCell ref="A59:A61"/>
    <mergeCell ref="A63:A77"/>
    <mergeCell ref="A52:A58"/>
    <mergeCell ref="F30:G30"/>
    <mergeCell ref="D31:E31"/>
    <mergeCell ref="B30:C30"/>
    <mergeCell ref="D30:E30"/>
    <mergeCell ref="B31:C31"/>
    <mergeCell ref="B38:J38"/>
    <mergeCell ref="B39:J39"/>
    <mergeCell ref="B35:J35"/>
    <mergeCell ref="B36:J36"/>
    <mergeCell ref="B37:J37"/>
    <mergeCell ref="F32:G32"/>
    <mergeCell ref="H32:I32"/>
    <mergeCell ref="I33:J33"/>
    <mergeCell ref="H28:I28"/>
    <mergeCell ref="H29:I29"/>
    <mergeCell ref="B4:J4"/>
    <mergeCell ref="B5:H5"/>
    <mergeCell ref="L10:X10"/>
    <mergeCell ref="Z10:AG10"/>
    <mergeCell ref="C6:J6"/>
    <mergeCell ref="B1:J1"/>
    <mergeCell ref="B2:J2"/>
    <mergeCell ref="A1:A2"/>
    <mergeCell ref="I7:J8"/>
    <mergeCell ref="I9:J9"/>
    <mergeCell ref="A3:J3"/>
    <mergeCell ref="K10:K11"/>
    <mergeCell ref="J10:J11"/>
    <mergeCell ref="I10:I11"/>
    <mergeCell ref="H10:H11"/>
    <mergeCell ref="G7:H8"/>
  </mergeCells>
  <dataValidations count="1">
    <dataValidation type="list" allowBlank="1" showInputMessage="1" showErrorMessage="1" prompt=" - " sqref="C6 K6">
      <formula1>$A$52:$A$121</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sqref="A1:A2"/>
    </sheetView>
  </sheetViews>
  <sheetFormatPr baseColWidth="10" defaultColWidth="15.140625" defaultRowHeight="15" customHeight="1"/>
  <cols>
    <col min="1" max="1" width="10" customWidth="1"/>
    <col min="2" max="2" width="5.7109375" customWidth="1"/>
    <col min="3" max="3" width="17.42578125" customWidth="1"/>
    <col min="4" max="7" width="5.7109375" customWidth="1"/>
    <col min="8" max="8" width="8.85546875" customWidth="1"/>
    <col min="9" max="9" width="11" customWidth="1"/>
    <col min="10" max="10" width="10.42578125" customWidth="1"/>
    <col min="11" max="11" width="17.8554687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25.5" customHeight="1">
      <c r="A5" s="12" t="s">
        <v>24</v>
      </c>
      <c r="B5" s="164" t="s">
        <v>381</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383</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89.25" customHeight="1">
      <c r="A9" s="164" t="s">
        <v>204</v>
      </c>
      <c r="B9" s="142"/>
      <c r="C9" s="164" t="s">
        <v>386</v>
      </c>
      <c r="D9" s="141"/>
      <c r="E9" s="141"/>
      <c r="F9" s="142"/>
      <c r="G9" s="182" t="s">
        <v>387</v>
      </c>
      <c r="H9" s="141"/>
      <c r="I9" s="142"/>
      <c r="J9" s="193" t="s">
        <v>388</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100.5" customHeight="1">
      <c r="A12" s="190" t="s">
        <v>389</v>
      </c>
      <c r="B12" s="141"/>
      <c r="C12" s="142"/>
      <c r="D12" s="190" t="s">
        <v>390</v>
      </c>
      <c r="E12" s="142"/>
      <c r="F12" s="190" t="s">
        <v>391</v>
      </c>
      <c r="G12" s="142"/>
      <c r="H12" s="125">
        <v>0.3</v>
      </c>
      <c r="I12" s="126" t="s">
        <v>392</v>
      </c>
      <c r="J12" s="127" t="s">
        <v>393</v>
      </c>
      <c r="K12" s="128" t="s">
        <v>394</v>
      </c>
      <c r="L12" s="3"/>
      <c r="M12" s="3"/>
      <c r="N12" s="3"/>
      <c r="O12" s="5"/>
      <c r="P12" s="5"/>
      <c r="Q12" s="5"/>
      <c r="R12" s="5"/>
      <c r="S12" s="5"/>
      <c r="T12" s="5"/>
      <c r="U12" s="5"/>
      <c r="V12" s="5"/>
      <c r="W12" s="5"/>
      <c r="X12" s="5"/>
      <c r="Y12" s="5"/>
      <c r="Z12" s="5"/>
    </row>
    <row r="13" spans="1:26" ht="67.5" customHeight="1">
      <c r="A13" s="190" t="s">
        <v>395</v>
      </c>
      <c r="B13" s="141"/>
      <c r="C13" s="142"/>
      <c r="D13" s="190" t="s">
        <v>135</v>
      </c>
      <c r="E13" s="142"/>
      <c r="F13" s="190" t="s">
        <v>396</v>
      </c>
      <c r="G13" s="142"/>
      <c r="H13" s="125">
        <v>0.3</v>
      </c>
      <c r="I13" s="127" t="s">
        <v>392</v>
      </c>
      <c r="J13" s="127" t="s">
        <v>397</v>
      </c>
      <c r="K13" s="128" t="s">
        <v>398</v>
      </c>
      <c r="L13" s="3"/>
      <c r="M13" s="3"/>
      <c r="N13" s="3"/>
      <c r="O13" s="5"/>
      <c r="P13" s="5"/>
      <c r="Q13" s="5"/>
      <c r="R13" s="5"/>
      <c r="S13" s="5"/>
      <c r="T13" s="5"/>
      <c r="U13" s="5"/>
      <c r="V13" s="5"/>
      <c r="W13" s="5"/>
      <c r="X13" s="5"/>
      <c r="Y13" s="5"/>
      <c r="Z13" s="5"/>
    </row>
    <row r="14" spans="1:26" ht="81.75" customHeight="1">
      <c r="A14" s="190" t="s">
        <v>399</v>
      </c>
      <c r="B14" s="141"/>
      <c r="C14" s="142"/>
      <c r="D14" s="190" t="s">
        <v>400</v>
      </c>
      <c r="E14" s="142"/>
      <c r="F14" s="190" t="s">
        <v>401</v>
      </c>
      <c r="G14" s="142"/>
      <c r="H14" s="125">
        <v>0.1</v>
      </c>
      <c r="I14" s="127" t="s">
        <v>402</v>
      </c>
      <c r="J14" s="127" t="s">
        <v>397</v>
      </c>
      <c r="K14" s="129" t="s">
        <v>403</v>
      </c>
      <c r="L14" s="3"/>
      <c r="M14" s="3"/>
      <c r="N14" s="3"/>
      <c r="O14" s="5"/>
      <c r="P14" s="5"/>
      <c r="Q14" s="5"/>
      <c r="R14" s="5"/>
      <c r="S14" s="5"/>
      <c r="T14" s="5"/>
      <c r="U14" s="5"/>
      <c r="V14" s="5"/>
      <c r="W14" s="5"/>
      <c r="X14" s="5"/>
      <c r="Y14" s="5"/>
      <c r="Z14" s="5"/>
    </row>
    <row r="15" spans="1:26" ht="48.75" customHeight="1">
      <c r="A15" s="190" t="s">
        <v>404</v>
      </c>
      <c r="B15" s="141"/>
      <c r="C15" s="142"/>
      <c r="D15" s="190" t="s">
        <v>390</v>
      </c>
      <c r="E15" s="142"/>
      <c r="F15" s="190" t="s">
        <v>405</v>
      </c>
      <c r="G15" s="142"/>
      <c r="H15" s="125">
        <v>0.1</v>
      </c>
      <c r="I15" s="127" t="s">
        <v>402</v>
      </c>
      <c r="J15" s="127" t="s">
        <v>406</v>
      </c>
      <c r="K15" s="128" t="s">
        <v>407</v>
      </c>
      <c r="L15" s="3"/>
      <c r="M15" s="3"/>
      <c r="N15" s="3"/>
      <c r="O15" s="5"/>
      <c r="P15" s="5"/>
      <c r="Q15" s="5"/>
      <c r="R15" s="5"/>
      <c r="S15" s="5"/>
      <c r="T15" s="5"/>
      <c r="U15" s="5"/>
      <c r="V15" s="5"/>
      <c r="W15" s="5"/>
      <c r="X15" s="5"/>
      <c r="Y15" s="5"/>
      <c r="Z15" s="5"/>
    </row>
    <row r="16" spans="1:26" ht="50.25" customHeight="1">
      <c r="A16" s="190" t="s">
        <v>408</v>
      </c>
      <c r="B16" s="141"/>
      <c r="C16" s="142"/>
      <c r="D16" s="190" t="s">
        <v>409</v>
      </c>
      <c r="E16" s="142"/>
      <c r="F16" s="190" t="s">
        <v>410</v>
      </c>
      <c r="G16" s="142"/>
      <c r="H16" s="125">
        <v>0.1</v>
      </c>
      <c r="I16" s="127" t="s">
        <v>411</v>
      </c>
      <c r="J16" s="127" t="s">
        <v>412</v>
      </c>
      <c r="K16" s="128" t="s">
        <v>407</v>
      </c>
      <c r="L16" s="3"/>
      <c r="M16" s="3"/>
      <c r="N16" s="3"/>
      <c r="O16" s="5"/>
      <c r="P16" s="5"/>
      <c r="Q16" s="5"/>
      <c r="R16" s="5"/>
      <c r="S16" s="5"/>
      <c r="T16" s="5"/>
      <c r="U16" s="5"/>
      <c r="V16" s="5"/>
      <c r="W16" s="5"/>
      <c r="X16" s="5"/>
      <c r="Y16" s="5"/>
      <c r="Z16" s="5"/>
    </row>
    <row r="17" spans="1:26" ht="78.75" customHeight="1">
      <c r="A17" s="190" t="s">
        <v>413</v>
      </c>
      <c r="B17" s="141"/>
      <c r="C17" s="142"/>
      <c r="D17" s="190" t="s">
        <v>414</v>
      </c>
      <c r="E17" s="142"/>
      <c r="F17" s="190"/>
      <c r="G17" s="142"/>
      <c r="H17" s="125">
        <v>0.1</v>
      </c>
      <c r="I17" s="127" t="s">
        <v>415</v>
      </c>
      <c r="J17" s="127" t="s">
        <v>416</v>
      </c>
      <c r="K17" s="128" t="s">
        <v>417</v>
      </c>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f>SUM(H12:H17)</f>
        <v>0.99999999999999989</v>
      </c>
      <c r="I18" s="130"/>
      <c r="J18" s="130"/>
      <c r="K18" s="131"/>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79" t="s">
        <v>184</v>
      </c>
      <c r="B25" s="141"/>
      <c r="C25" s="141"/>
      <c r="D25" s="141"/>
      <c r="E25" s="141"/>
      <c r="F25" s="141"/>
      <c r="G25" s="141"/>
      <c r="H25" s="141"/>
      <c r="I25" s="141"/>
      <c r="J25" s="142"/>
      <c r="K25" s="72"/>
      <c r="L25" s="3"/>
      <c r="M25" s="3"/>
      <c r="N25" s="3"/>
      <c r="O25" s="5"/>
      <c r="P25" s="5"/>
      <c r="Q25" s="5"/>
      <c r="R25" s="5"/>
      <c r="S25" s="5"/>
      <c r="T25" s="5"/>
      <c r="U25" s="5"/>
      <c r="V25" s="5"/>
      <c r="W25" s="5"/>
      <c r="X25" s="5"/>
      <c r="Y25" s="5"/>
      <c r="Z25" s="5"/>
    </row>
    <row r="26" spans="1:26" ht="15.75" customHeight="1">
      <c r="A26" s="179"/>
      <c r="B26" s="141"/>
      <c r="C26" s="142"/>
      <c r="D26" s="179">
        <v>2016</v>
      </c>
      <c r="E26" s="142"/>
      <c r="F26" s="179">
        <v>2017</v>
      </c>
      <c r="G26" s="142"/>
      <c r="H26" s="179">
        <v>2018</v>
      </c>
      <c r="I26" s="142"/>
      <c r="J26" s="76" t="s">
        <v>80</v>
      </c>
      <c r="K26" s="72"/>
      <c r="L26" s="3"/>
      <c r="M26" s="3"/>
      <c r="N26" s="3"/>
      <c r="O26" s="5"/>
      <c r="P26" s="5"/>
      <c r="Q26" s="5"/>
      <c r="R26" s="5"/>
      <c r="S26" s="5"/>
      <c r="T26" s="5"/>
      <c r="U26" s="5"/>
      <c r="V26" s="5"/>
      <c r="W26" s="5"/>
      <c r="X26" s="5"/>
      <c r="Y26" s="5"/>
      <c r="Z26" s="5"/>
    </row>
    <row r="27" spans="1:26" ht="30.75" customHeight="1">
      <c r="A27" s="179" t="s">
        <v>202</v>
      </c>
      <c r="B27" s="141"/>
      <c r="C27" s="142"/>
      <c r="D27" s="191">
        <v>15</v>
      </c>
      <c r="E27" s="142"/>
      <c r="F27" s="191">
        <v>15</v>
      </c>
      <c r="G27" s="142"/>
      <c r="H27" s="191"/>
      <c r="I27" s="142"/>
      <c r="J27" s="132">
        <f t="shared" ref="J27:J31" si="0">+SUM(D27:I27)</f>
        <v>30</v>
      </c>
      <c r="K27" s="84"/>
      <c r="L27" s="3"/>
      <c r="M27" s="3"/>
      <c r="N27" s="3"/>
      <c r="O27" s="5"/>
      <c r="P27" s="5"/>
      <c r="Q27" s="5"/>
      <c r="R27" s="5"/>
      <c r="S27" s="5"/>
      <c r="T27" s="5"/>
      <c r="U27" s="5"/>
      <c r="V27" s="5"/>
      <c r="W27" s="5"/>
      <c r="X27" s="5"/>
      <c r="Y27" s="5"/>
      <c r="Z27" s="5"/>
    </row>
    <row r="28" spans="1:26" ht="15.75" customHeight="1">
      <c r="A28" s="179" t="s">
        <v>210</v>
      </c>
      <c r="B28" s="141"/>
      <c r="C28" s="142"/>
      <c r="D28" s="191"/>
      <c r="E28" s="142"/>
      <c r="F28" s="191">
        <v>3000</v>
      </c>
      <c r="G28" s="142"/>
      <c r="H28" s="191"/>
      <c r="I28" s="142"/>
      <c r="J28" s="132">
        <f t="shared" si="0"/>
        <v>3000</v>
      </c>
      <c r="K28" s="84"/>
      <c r="L28" s="3"/>
      <c r="M28" s="3"/>
      <c r="N28" s="3"/>
      <c r="O28" s="5"/>
      <c r="P28" s="5"/>
      <c r="Q28" s="5"/>
      <c r="R28" s="5"/>
      <c r="S28" s="5"/>
      <c r="T28" s="5"/>
      <c r="U28" s="5"/>
      <c r="V28" s="5"/>
      <c r="W28" s="5"/>
      <c r="X28" s="5"/>
      <c r="Y28" s="5"/>
      <c r="Z28" s="5"/>
    </row>
    <row r="29" spans="1:26" ht="27" customHeight="1">
      <c r="A29" s="179" t="s">
        <v>216</v>
      </c>
      <c r="B29" s="141"/>
      <c r="C29" s="142"/>
      <c r="D29" s="191"/>
      <c r="E29" s="142"/>
      <c r="F29" s="191"/>
      <c r="G29" s="142"/>
      <c r="H29" s="191"/>
      <c r="I29" s="142"/>
      <c r="J29" s="132">
        <f t="shared" si="0"/>
        <v>0</v>
      </c>
      <c r="K29" s="84"/>
      <c r="L29" s="3"/>
      <c r="M29" s="3"/>
      <c r="N29" s="3"/>
      <c r="O29" s="5"/>
      <c r="P29" s="5"/>
      <c r="Q29" s="5"/>
      <c r="R29" s="5"/>
      <c r="S29" s="5"/>
      <c r="T29" s="5"/>
      <c r="U29" s="5"/>
      <c r="V29" s="5"/>
      <c r="W29" s="5"/>
      <c r="X29" s="5"/>
      <c r="Y29" s="5"/>
      <c r="Z29" s="5"/>
    </row>
    <row r="30" spans="1:26" ht="15.75" customHeight="1">
      <c r="A30" s="179" t="s">
        <v>418</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220</v>
      </c>
      <c r="B31" s="141"/>
      <c r="C31" s="142"/>
      <c r="D31" s="192">
        <f>+SUM(D27:E29)</f>
        <v>15</v>
      </c>
      <c r="E31" s="142"/>
      <c r="F31" s="192">
        <f>+SUM(F27:G29)</f>
        <v>3015</v>
      </c>
      <c r="G31" s="142"/>
      <c r="H31" s="192">
        <f>+SUM(H27:I29)</f>
        <v>0</v>
      </c>
      <c r="I31" s="142"/>
      <c r="J31" s="132">
        <f t="shared" si="0"/>
        <v>3030</v>
      </c>
      <c r="K31" s="84"/>
      <c r="L31" s="3"/>
      <c r="M31" s="3"/>
      <c r="N31" s="3"/>
      <c r="O31" s="5"/>
      <c r="P31" s="5"/>
      <c r="Q31" s="5"/>
      <c r="R31" s="5"/>
      <c r="S31" s="5"/>
      <c r="T31" s="5"/>
      <c r="U31" s="5"/>
      <c r="V31" s="5"/>
      <c r="W31" s="5"/>
      <c r="X31" s="5"/>
      <c r="Y31" s="5"/>
      <c r="Z31" s="5"/>
    </row>
    <row r="32" spans="1:26" ht="15.75" customHeight="1">
      <c r="A32" s="189" t="s">
        <v>232</v>
      </c>
      <c r="B32" s="141"/>
      <c r="C32" s="141"/>
      <c r="D32" s="141"/>
      <c r="E32" s="141"/>
      <c r="F32" s="141"/>
      <c r="G32" s="141"/>
      <c r="H32" s="142"/>
      <c r="I32" s="186">
        <f>+J31</f>
        <v>3030</v>
      </c>
      <c r="J32" s="142"/>
      <c r="K32" s="84"/>
      <c r="L32" s="3"/>
      <c r="M32" s="3"/>
      <c r="N32" s="3"/>
      <c r="O32" s="5"/>
      <c r="P32" s="5"/>
      <c r="Q32" s="5"/>
      <c r="R32" s="5"/>
      <c r="S32" s="5"/>
      <c r="T32" s="5"/>
      <c r="U32" s="5"/>
      <c r="V32" s="5"/>
      <c r="W32" s="5"/>
      <c r="X32" s="5"/>
      <c r="Y32" s="5"/>
      <c r="Z32" s="5"/>
    </row>
    <row r="33" spans="1:26">
      <c r="A33" s="7"/>
      <c r="B33" s="7"/>
      <c r="C33" s="7"/>
      <c r="D33" s="7"/>
      <c r="E33" s="7"/>
      <c r="F33" s="7"/>
      <c r="G33" s="7"/>
      <c r="H33" s="7"/>
      <c r="I33" s="7"/>
      <c r="J33" s="7"/>
      <c r="K33" s="88"/>
      <c r="L33" s="3"/>
      <c r="M33" s="3"/>
      <c r="N33" s="3"/>
      <c r="O33" s="5"/>
      <c r="P33" s="5"/>
      <c r="Q33" s="5"/>
      <c r="R33" s="5"/>
      <c r="S33" s="5"/>
      <c r="T33" s="5"/>
      <c r="U33" s="5"/>
      <c r="V33" s="5"/>
      <c r="W33" s="5"/>
      <c r="X33" s="5"/>
      <c r="Y33" s="5"/>
      <c r="Z33" s="5"/>
    </row>
    <row r="34" spans="1:26" ht="30" customHeight="1">
      <c r="A34" s="90" t="s">
        <v>240</v>
      </c>
      <c r="B34" s="185" t="s">
        <v>244</v>
      </c>
      <c r="C34" s="141"/>
      <c r="D34" s="141"/>
      <c r="E34" s="141"/>
      <c r="F34" s="141"/>
      <c r="G34" s="141"/>
      <c r="H34" s="141"/>
      <c r="I34" s="141"/>
      <c r="J34" s="142"/>
      <c r="K34" s="93"/>
      <c r="L34" s="3"/>
      <c r="M34" s="3"/>
      <c r="N34" s="3"/>
      <c r="O34" s="5"/>
      <c r="P34" s="5"/>
      <c r="Q34" s="5"/>
      <c r="R34" s="5"/>
      <c r="S34" s="5"/>
      <c r="T34" s="5"/>
      <c r="U34" s="5"/>
      <c r="V34" s="5"/>
      <c r="W34" s="5"/>
      <c r="X34" s="5"/>
      <c r="Y34" s="5"/>
      <c r="Z34" s="5"/>
    </row>
    <row r="35" spans="1:26" ht="30" customHeight="1">
      <c r="A35" s="95" t="s">
        <v>255</v>
      </c>
      <c r="B35" s="184" t="s">
        <v>258</v>
      </c>
      <c r="C35" s="141"/>
      <c r="D35" s="141"/>
      <c r="E35" s="141"/>
      <c r="F35" s="141"/>
      <c r="G35" s="141"/>
      <c r="H35" s="141"/>
      <c r="I35" s="141"/>
      <c r="J35" s="142"/>
      <c r="K35" s="97"/>
      <c r="L35" s="3"/>
      <c r="M35" s="3"/>
      <c r="N35" s="3"/>
      <c r="O35" s="5"/>
      <c r="P35" s="5"/>
      <c r="Q35" s="5"/>
      <c r="R35" s="5"/>
      <c r="S35" s="5"/>
      <c r="T35" s="5"/>
      <c r="U35" s="5"/>
      <c r="V35" s="5"/>
      <c r="W35" s="5"/>
      <c r="X35" s="5"/>
      <c r="Y35" s="5"/>
      <c r="Z35" s="5"/>
    </row>
    <row r="36" spans="1:26" ht="30">
      <c r="A36" s="95" t="s">
        <v>210</v>
      </c>
      <c r="B36" s="184" t="s">
        <v>261</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ustomHeight="1">
      <c r="A37" s="95" t="s">
        <v>216</v>
      </c>
      <c r="B37" s="184" t="s">
        <v>265</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c r="A38" s="3"/>
      <c r="B38" s="3"/>
      <c r="C38" s="3"/>
      <c r="D38" s="3"/>
      <c r="E38" s="3"/>
      <c r="F38" s="3"/>
      <c r="G38" s="3"/>
      <c r="H38" s="3"/>
      <c r="I38" s="3"/>
      <c r="J38" s="3"/>
      <c r="K38" s="3"/>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hidden="1">
      <c r="A43" s="3" t="s">
        <v>26</v>
      </c>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178</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224</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419</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383</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420</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421</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362</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c r="B51" s="3"/>
      <c r="C51" s="3"/>
      <c r="D51" s="3"/>
      <c r="E51" s="3"/>
      <c r="F51" s="3"/>
      <c r="G51" s="3"/>
      <c r="H51" s="3"/>
      <c r="I51" s="3"/>
      <c r="J51" s="3"/>
      <c r="K51" s="3"/>
      <c r="L51" s="3"/>
      <c r="M51" s="3"/>
      <c r="N51" s="3"/>
      <c r="O51" s="5"/>
      <c r="P51" s="5"/>
      <c r="Q51" s="5"/>
      <c r="R51" s="5"/>
      <c r="S51" s="5"/>
      <c r="T51" s="5"/>
      <c r="U51" s="5"/>
      <c r="V51" s="5"/>
      <c r="W51" s="5"/>
      <c r="X51" s="5"/>
      <c r="Y51" s="5"/>
      <c r="Z51" s="5"/>
    </row>
    <row r="52" spans="1:26">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5">
    <mergeCell ref="A1:A2"/>
    <mergeCell ref="J5:K5"/>
    <mergeCell ref="C6:K6"/>
    <mergeCell ref="F11:G11"/>
    <mergeCell ref="D11:E11"/>
    <mergeCell ref="D10:G10"/>
    <mergeCell ref="C9:F9"/>
    <mergeCell ref="A9:B9"/>
    <mergeCell ref="G9:I9"/>
    <mergeCell ref="I10:I11"/>
    <mergeCell ref="H10:H11"/>
    <mergeCell ref="K10:K11"/>
    <mergeCell ref="J10:J11"/>
    <mergeCell ref="A7:B8"/>
    <mergeCell ref="A3:K3"/>
    <mergeCell ref="A10:C11"/>
    <mergeCell ref="C7:F8"/>
    <mergeCell ref="G7:I8"/>
    <mergeCell ref="A6:B6"/>
    <mergeCell ref="B4:K4"/>
    <mergeCell ref="B5:H5"/>
    <mergeCell ref="J7:K8"/>
    <mergeCell ref="J9:K9"/>
    <mergeCell ref="B1:K1"/>
    <mergeCell ref="B2:K2"/>
    <mergeCell ref="A12:C12"/>
    <mergeCell ref="D21:E21"/>
    <mergeCell ref="D20:E20"/>
    <mergeCell ref="D19:E19"/>
    <mergeCell ref="A22:C22"/>
    <mergeCell ref="A21:C21"/>
    <mergeCell ref="A20:C20"/>
    <mergeCell ref="D18:E18"/>
    <mergeCell ref="A16:C16"/>
    <mergeCell ref="A14:C14"/>
    <mergeCell ref="A15:C15"/>
    <mergeCell ref="A18:C18"/>
    <mergeCell ref="A13:C13"/>
    <mergeCell ref="B37:J37"/>
    <mergeCell ref="I32:J32"/>
    <mergeCell ref="A32:H32"/>
    <mergeCell ref="A19:C19"/>
    <mergeCell ref="A17:C17"/>
    <mergeCell ref="A23:C23"/>
    <mergeCell ref="A24:C24"/>
    <mergeCell ref="F18:G18"/>
    <mergeCell ref="A31:C31"/>
    <mergeCell ref="H31:I31"/>
    <mergeCell ref="B36:J36"/>
    <mergeCell ref="B34:J34"/>
    <mergeCell ref="B35:J35"/>
    <mergeCell ref="A28:C28"/>
    <mergeCell ref="A29:C29"/>
    <mergeCell ref="A30:C30"/>
    <mergeCell ref="A25:J25"/>
    <mergeCell ref="A26:C26"/>
    <mergeCell ref="A27:C27"/>
    <mergeCell ref="D28:E28"/>
    <mergeCell ref="F17:G17"/>
    <mergeCell ref="D12:E12"/>
    <mergeCell ref="D17:E17"/>
    <mergeCell ref="D13:E13"/>
    <mergeCell ref="F28:G28"/>
    <mergeCell ref="D23:E23"/>
    <mergeCell ref="D15:E15"/>
    <mergeCell ref="D16:E16"/>
    <mergeCell ref="F14:G14"/>
    <mergeCell ref="D14:E14"/>
    <mergeCell ref="F12:G12"/>
    <mergeCell ref="F13:G13"/>
    <mergeCell ref="F15:G15"/>
    <mergeCell ref="F16:G16"/>
    <mergeCell ref="F20:G20"/>
    <mergeCell ref="F21:G21"/>
    <mergeCell ref="F26:G26"/>
    <mergeCell ref="F19:G19"/>
    <mergeCell ref="H26:I26"/>
    <mergeCell ref="F24:G24"/>
    <mergeCell ref="H27:I27"/>
    <mergeCell ref="D22:E22"/>
    <mergeCell ref="D24:E24"/>
    <mergeCell ref="H29:I29"/>
    <mergeCell ref="H30:I30"/>
    <mergeCell ref="H28:I28"/>
    <mergeCell ref="F30:G30"/>
    <mergeCell ref="D31:E31"/>
    <mergeCell ref="D30:E30"/>
    <mergeCell ref="D29:E29"/>
    <mergeCell ref="F31:G31"/>
    <mergeCell ref="F22:G22"/>
    <mergeCell ref="F23:G23"/>
    <mergeCell ref="D27:E27"/>
    <mergeCell ref="F27:G27"/>
    <mergeCell ref="F29:G29"/>
    <mergeCell ref="D26:E26"/>
  </mergeCells>
  <dataValidations count="1">
    <dataValidation type="list" allowBlank="1" showInputMessage="1" showErrorMessage="1" prompt=" - Elegir un objetivo estratégico de la lista" sqref="C6">
      <formula1>$A$43:$A$50</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7" width="5.7109375" customWidth="1"/>
    <col min="8" max="8" width="13.42578125" customWidth="1"/>
    <col min="9" max="9" width="11" customWidth="1"/>
    <col min="10" max="10" width="10.42578125" customWidth="1"/>
    <col min="11" max="11" width="47"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87.75" customHeight="1">
      <c r="A5" s="12" t="s">
        <v>24</v>
      </c>
      <c r="B5" s="164" t="s">
        <v>422</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26</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60.75" customHeight="1">
      <c r="A9" s="164" t="s">
        <v>40</v>
      </c>
      <c r="B9" s="142"/>
      <c r="C9" s="164" t="s">
        <v>423</v>
      </c>
      <c r="D9" s="141"/>
      <c r="E9" s="141"/>
      <c r="F9" s="142"/>
      <c r="G9" s="193" t="s">
        <v>424</v>
      </c>
      <c r="H9" s="141"/>
      <c r="I9" s="142"/>
      <c r="J9" s="193" t="s">
        <v>372</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78.75" customHeight="1">
      <c r="A12" s="190" t="s">
        <v>425</v>
      </c>
      <c r="B12" s="141"/>
      <c r="C12" s="142"/>
      <c r="D12" s="190" t="s">
        <v>426</v>
      </c>
      <c r="E12" s="142"/>
      <c r="F12" s="190" t="s">
        <v>427</v>
      </c>
      <c r="G12" s="142"/>
      <c r="H12" s="125">
        <v>0.2</v>
      </c>
      <c r="I12" s="126">
        <v>75332</v>
      </c>
      <c r="J12" s="126">
        <v>43070</v>
      </c>
      <c r="K12" s="128" t="s">
        <v>428</v>
      </c>
      <c r="L12" s="3"/>
      <c r="M12" s="3"/>
      <c r="N12" s="3"/>
      <c r="O12" s="5"/>
      <c r="P12" s="5"/>
      <c r="Q12" s="5"/>
      <c r="R12" s="5"/>
      <c r="S12" s="5"/>
      <c r="T12" s="5"/>
      <c r="U12" s="5"/>
      <c r="V12" s="5"/>
      <c r="W12" s="5"/>
      <c r="X12" s="5"/>
      <c r="Y12" s="5"/>
      <c r="Z12" s="5"/>
    </row>
    <row r="13" spans="1:26" ht="189.75" customHeight="1">
      <c r="A13" s="190" t="s">
        <v>429</v>
      </c>
      <c r="B13" s="141"/>
      <c r="C13" s="142"/>
      <c r="D13" s="190" t="s">
        <v>426</v>
      </c>
      <c r="E13" s="142"/>
      <c r="F13" s="190" t="s">
        <v>427</v>
      </c>
      <c r="G13" s="142"/>
      <c r="H13" s="125">
        <v>0.4</v>
      </c>
      <c r="I13" s="126">
        <v>42461</v>
      </c>
      <c r="J13" s="126">
        <v>43132</v>
      </c>
      <c r="K13" s="128" t="s">
        <v>430</v>
      </c>
      <c r="L13" s="3"/>
      <c r="M13" s="3"/>
      <c r="N13" s="3"/>
      <c r="O13" s="5"/>
      <c r="P13" s="5"/>
      <c r="Q13" s="5"/>
      <c r="R13" s="5"/>
      <c r="S13" s="5"/>
      <c r="T13" s="5"/>
      <c r="U13" s="5"/>
      <c r="V13" s="5"/>
      <c r="W13" s="5"/>
      <c r="X13" s="5"/>
      <c r="Y13" s="5"/>
      <c r="Z13" s="5"/>
    </row>
    <row r="14" spans="1:26" ht="269.25" customHeight="1">
      <c r="A14" s="190" t="s">
        <v>431</v>
      </c>
      <c r="B14" s="141"/>
      <c r="C14" s="142"/>
      <c r="D14" s="190" t="s">
        <v>426</v>
      </c>
      <c r="E14" s="142"/>
      <c r="F14" s="190" t="s">
        <v>427</v>
      </c>
      <c r="G14" s="142"/>
      <c r="H14" s="125">
        <v>0.4</v>
      </c>
      <c r="I14" s="126">
        <v>42430</v>
      </c>
      <c r="J14" s="126">
        <v>42948</v>
      </c>
      <c r="K14" s="128" t="s">
        <v>432</v>
      </c>
      <c r="L14" s="3"/>
      <c r="M14" s="3"/>
      <c r="N14" s="3"/>
      <c r="O14" s="5"/>
      <c r="P14" s="5"/>
      <c r="Q14" s="5"/>
      <c r="R14" s="5"/>
      <c r="S14" s="5"/>
      <c r="T14" s="5"/>
      <c r="U14" s="5"/>
      <c r="V14" s="5"/>
      <c r="W14" s="5"/>
      <c r="X14" s="5"/>
      <c r="Y14" s="5"/>
      <c r="Z14" s="5"/>
    </row>
    <row r="15" spans="1:26" ht="15.75" customHeight="1">
      <c r="A15" s="190"/>
      <c r="B15" s="141"/>
      <c r="C15" s="142"/>
      <c r="D15" s="190"/>
      <c r="E15" s="142"/>
      <c r="F15" s="190"/>
      <c r="G15" s="142"/>
      <c r="H15" s="125">
        <v>1</v>
      </c>
      <c r="I15" s="130"/>
      <c r="J15" s="130"/>
      <c r="K15" s="131"/>
      <c r="L15" s="3"/>
      <c r="M15" s="3"/>
      <c r="N15" s="3"/>
      <c r="O15" s="5"/>
      <c r="P15" s="5"/>
      <c r="Q15" s="5"/>
      <c r="R15" s="5"/>
      <c r="S15" s="5"/>
      <c r="T15" s="5"/>
      <c r="U15" s="5"/>
      <c r="V15" s="5"/>
      <c r="W15" s="5"/>
      <c r="X15" s="5"/>
      <c r="Y15" s="5"/>
      <c r="Z15" s="5"/>
    </row>
    <row r="16" spans="1:26" ht="15.75" customHeight="1">
      <c r="A16" s="190"/>
      <c r="B16" s="141"/>
      <c r="C16" s="142"/>
      <c r="D16" s="190"/>
      <c r="E16" s="142"/>
      <c r="F16" s="190"/>
      <c r="G16" s="142"/>
      <c r="H16" s="125"/>
      <c r="I16" s="130"/>
      <c r="J16" s="130"/>
      <c r="K16" s="131"/>
      <c r="L16" s="3"/>
      <c r="M16" s="3"/>
      <c r="N16" s="3"/>
      <c r="O16" s="5"/>
      <c r="P16" s="5"/>
      <c r="Q16" s="5"/>
      <c r="R16" s="5"/>
      <c r="S16" s="5"/>
      <c r="T16" s="5"/>
      <c r="U16" s="5"/>
      <c r="V16" s="5"/>
      <c r="W16" s="5"/>
      <c r="X16" s="5"/>
      <c r="Y16" s="5"/>
      <c r="Z16" s="5"/>
    </row>
    <row r="17" spans="1:26" ht="15.75" customHeight="1">
      <c r="A17" s="190"/>
      <c r="B17" s="141"/>
      <c r="C17" s="142"/>
      <c r="D17" s="190"/>
      <c r="E17" s="142"/>
      <c r="F17" s="190"/>
      <c r="G17" s="142"/>
      <c r="H17" s="125"/>
      <c r="I17" s="130"/>
      <c r="J17" s="130"/>
      <c r="K17" s="131"/>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c r="I18" s="130"/>
      <c r="J18" s="130"/>
      <c r="K18" s="131"/>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90"/>
      <c r="B25" s="141"/>
      <c r="C25" s="142"/>
      <c r="D25" s="190"/>
      <c r="E25" s="142"/>
      <c r="F25" s="190"/>
      <c r="G25" s="142"/>
      <c r="H25" s="125"/>
      <c r="I25" s="130"/>
      <c r="J25" s="130"/>
      <c r="K25" s="131"/>
      <c r="L25" s="3"/>
      <c r="M25" s="3"/>
      <c r="N25" s="3"/>
      <c r="O25" s="5"/>
      <c r="P25" s="5"/>
      <c r="Q25" s="5"/>
      <c r="R25" s="5"/>
      <c r="S25" s="5"/>
      <c r="T25" s="5"/>
      <c r="U25" s="5"/>
      <c r="V25" s="5"/>
      <c r="W25" s="5"/>
      <c r="X25" s="5"/>
      <c r="Y25" s="5"/>
      <c r="Z25" s="5"/>
    </row>
    <row r="26" spans="1:26" ht="15.75" customHeight="1">
      <c r="A26" s="179" t="s">
        <v>184</v>
      </c>
      <c r="B26" s="141"/>
      <c r="C26" s="141"/>
      <c r="D26" s="141"/>
      <c r="E26" s="141"/>
      <c r="F26" s="141"/>
      <c r="G26" s="141"/>
      <c r="H26" s="141"/>
      <c r="I26" s="141"/>
      <c r="J26" s="142"/>
      <c r="K26" s="72"/>
      <c r="L26" s="3"/>
      <c r="M26" s="3"/>
      <c r="N26" s="3"/>
      <c r="O26" s="5"/>
      <c r="P26" s="5"/>
      <c r="Q26" s="5"/>
      <c r="R26" s="5"/>
      <c r="S26" s="5"/>
      <c r="T26" s="5"/>
      <c r="U26" s="5"/>
      <c r="V26" s="5"/>
      <c r="W26" s="5"/>
      <c r="X26" s="5"/>
      <c r="Y26" s="5"/>
      <c r="Z26" s="5"/>
    </row>
    <row r="27" spans="1:26" ht="15.75" customHeight="1">
      <c r="A27" s="179"/>
      <c r="B27" s="141"/>
      <c r="C27" s="142"/>
      <c r="D27" s="179">
        <v>2016</v>
      </c>
      <c r="E27" s="142"/>
      <c r="F27" s="179">
        <v>2017</v>
      </c>
      <c r="G27" s="142"/>
      <c r="H27" s="179">
        <v>2018</v>
      </c>
      <c r="I27" s="142"/>
      <c r="J27" s="76" t="s">
        <v>80</v>
      </c>
      <c r="K27" s="72"/>
      <c r="L27" s="3"/>
      <c r="M27" s="3"/>
      <c r="N27" s="3"/>
      <c r="O27" s="5"/>
      <c r="P27" s="5"/>
      <c r="Q27" s="5"/>
      <c r="R27" s="5"/>
      <c r="S27" s="5"/>
      <c r="T27" s="5"/>
      <c r="U27" s="5"/>
      <c r="V27" s="5"/>
      <c r="W27" s="5"/>
      <c r="X27" s="5"/>
      <c r="Y27" s="5"/>
      <c r="Z27" s="5"/>
    </row>
    <row r="28" spans="1:26" ht="30.75" customHeight="1">
      <c r="A28" s="179" t="s">
        <v>202</v>
      </c>
      <c r="B28" s="141"/>
      <c r="C28" s="142"/>
      <c r="D28" s="191">
        <v>10</v>
      </c>
      <c r="E28" s="142"/>
      <c r="F28" s="191">
        <v>10</v>
      </c>
      <c r="G28" s="142"/>
      <c r="H28" s="191"/>
      <c r="I28" s="142"/>
      <c r="J28" s="132">
        <f t="shared" ref="J28:J32" si="0">+SUM(D28:I28)</f>
        <v>20</v>
      </c>
      <c r="K28" s="84"/>
      <c r="L28" s="3"/>
      <c r="M28" s="3"/>
      <c r="N28" s="3"/>
      <c r="O28" s="5"/>
      <c r="P28" s="5"/>
      <c r="Q28" s="5"/>
      <c r="R28" s="5"/>
      <c r="S28" s="5"/>
      <c r="T28" s="5"/>
      <c r="U28" s="5"/>
      <c r="V28" s="5"/>
      <c r="W28" s="5"/>
      <c r="X28" s="5"/>
      <c r="Y28" s="5"/>
      <c r="Z28" s="5"/>
    </row>
    <row r="29" spans="1:26" ht="15.75" customHeight="1">
      <c r="A29" s="179" t="s">
        <v>210</v>
      </c>
      <c r="B29" s="141"/>
      <c r="C29" s="142"/>
      <c r="D29" s="191">
        <v>15</v>
      </c>
      <c r="E29" s="142"/>
      <c r="F29" s="191">
        <v>15</v>
      </c>
      <c r="G29" s="142"/>
      <c r="H29" s="191"/>
      <c r="I29" s="142"/>
      <c r="J29" s="132">
        <f t="shared" si="0"/>
        <v>30</v>
      </c>
      <c r="K29" s="84"/>
      <c r="L29" s="3"/>
      <c r="M29" s="3"/>
      <c r="N29" s="3"/>
      <c r="O29" s="5"/>
      <c r="P29" s="5"/>
      <c r="Q29" s="5"/>
      <c r="R29" s="5"/>
      <c r="S29" s="5"/>
      <c r="T29" s="5"/>
      <c r="U29" s="5"/>
      <c r="V29" s="5"/>
      <c r="W29" s="5"/>
      <c r="X29" s="5"/>
      <c r="Y29" s="5"/>
      <c r="Z29" s="5"/>
    </row>
    <row r="30" spans="1:26" ht="27" customHeight="1">
      <c r="A30" s="179" t="s">
        <v>216</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418</v>
      </c>
      <c r="B31" s="141"/>
      <c r="C31" s="142"/>
      <c r="D31" s="191"/>
      <c r="E31" s="142"/>
      <c r="F31" s="191"/>
      <c r="G31" s="142"/>
      <c r="H31" s="191"/>
      <c r="I31" s="142"/>
      <c r="J31" s="132">
        <f t="shared" si="0"/>
        <v>0</v>
      </c>
      <c r="K31" s="84"/>
      <c r="L31" s="3"/>
      <c r="M31" s="3"/>
      <c r="N31" s="3"/>
      <c r="O31" s="5"/>
      <c r="P31" s="5"/>
      <c r="Q31" s="5"/>
      <c r="R31" s="5"/>
      <c r="S31" s="5"/>
      <c r="T31" s="5"/>
      <c r="U31" s="5"/>
      <c r="V31" s="5"/>
      <c r="W31" s="5"/>
      <c r="X31" s="5"/>
      <c r="Y31" s="5"/>
      <c r="Z31" s="5"/>
    </row>
    <row r="32" spans="1:26" ht="15.75" customHeight="1">
      <c r="A32" s="179" t="s">
        <v>220</v>
      </c>
      <c r="B32" s="141"/>
      <c r="C32" s="142"/>
      <c r="D32" s="192">
        <f>+SUM(D28:E30)</f>
        <v>25</v>
      </c>
      <c r="E32" s="142"/>
      <c r="F32" s="192">
        <f>+SUM(F28:G30)</f>
        <v>25</v>
      </c>
      <c r="G32" s="142"/>
      <c r="H32" s="192">
        <f>+SUM(H28:I30)</f>
        <v>0</v>
      </c>
      <c r="I32" s="142"/>
      <c r="J32" s="132">
        <f t="shared" si="0"/>
        <v>50</v>
      </c>
      <c r="K32" s="84"/>
      <c r="L32" s="3"/>
      <c r="M32" s="3"/>
      <c r="N32" s="3"/>
      <c r="O32" s="5"/>
      <c r="P32" s="5"/>
      <c r="Q32" s="5"/>
      <c r="R32" s="5"/>
      <c r="S32" s="5"/>
      <c r="T32" s="5"/>
      <c r="U32" s="5"/>
      <c r="V32" s="5"/>
      <c r="W32" s="5"/>
      <c r="X32" s="5"/>
      <c r="Y32" s="5"/>
      <c r="Z32" s="5"/>
    </row>
    <row r="33" spans="1:26" ht="15.75" customHeight="1">
      <c r="A33" s="189" t="s">
        <v>232</v>
      </c>
      <c r="B33" s="141"/>
      <c r="C33" s="141"/>
      <c r="D33" s="141"/>
      <c r="E33" s="141"/>
      <c r="F33" s="141"/>
      <c r="G33" s="141"/>
      <c r="H33" s="142"/>
      <c r="I33" s="186">
        <f>+J32</f>
        <v>50</v>
      </c>
      <c r="J33" s="142"/>
      <c r="K33" s="84"/>
      <c r="L33" s="3"/>
      <c r="M33" s="3"/>
      <c r="N33" s="3"/>
      <c r="O33" s="5"/>
      <c r="P33" s="5"/>
      <c r="Q33" s="5"/>
      <c r="R33" s="5"/>
      <c r="S33" s="5"/>
      <c r="T33" s="5"/>
      <c r="U33" s="5"/>
      <c r="V33" s="5"/>
      <c r="W33" s="5"/>
      <c r="X33" s="5"/>
      <c r="Y33" s="5"/>
      <c r="Z33" s="5"/>
    </row>
    <row r="34" spans="1:26">
      <c r="A34" s="7"/>
      <c r="B34" s="7"/>
      <c r="C34" s="7"/>
      <c r="D34" s="7"/>
      <c r="E34" s="7"/>
      <c r="F34" s="7"/>
      <c r="G34" s="7"/>
      <c r="H34" s="7"/>
      <c r="I34" s="7"/>
      <c r="J34" s="7"/>
      <c r="K34" s="88"/>
      <c r="L34" s="3"/>
      <c r="M34" s="3"/>
      <c r="N34" s="3"/>
      <c r="O34" s="5"/>
      <c r="P34" s="5"/>
      <c r="Q34" s="5"/>
      <c r="R34" s="5"/>
      <c r="S34" s="5"/>
      <c r="T34" s="5"/>
      <c r="U34" s="5"/>
      <c r="V34" s="5"/>
      <c r="W34" s="5"/>
      <c r="X34" s="5"/>
      <c r="Y34" s="5"/>
      <c r="Z34" s="5"/>
    </row>
    <row r="35" spans="1:26" ht="30" customHeight="1">
      <c r="A35" s="90" t="s">
        <v>240</v>
      </c>
      <c r="B35" s="185" t="s">
        <v>244</v>
      </c>
      <c r="C35" s="141"/>
      <c r="D35" s="141"/>
      <c r="E35" s="141"/>
      <c r="F35" s="141"/>
      <c r="G35" s="141"/>
      <c r="H35" s="141"/>
      <c r="I35" s="141"/>
      <c r="J35" s="142"/>
      <c r="K35" s="93"/>
      <c r="L35" s="3"/>
      <c r="M35" s="3"/>
      <c r="N35" s="3"/>
      <c r="O35" s="5"/>
      <c r="P35" s="5"/>
      <c r="Q35" s="5"/>
      <c r="R35" s="5"/>
      <c r="S35" s="5"/>
      <c r="T35" s="5"/>
      <c r="U35" s="5"/>
      <c r="V35" s="5"/>
      <c r="W35" s="5"/>
      <c r="X35" s="5"/>
      <c r="Y35" s="5"/>
      <c r="Z35" s="5"/>
    </row>
    <row r="36" spans="1:26" ht="30" customHeight="1">
      <c r="A36" s="95" t="s">
        <v>255</v>
      </c>
      <c r="B36" s="184" t="s">
        <v>258</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 r="A37" s="95" t="s">
        <v>210</v>
      </c>
      <c r="B37" s="184" t="s">
        <v>261</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ht="30" customHeight="1">
      <c r="A38" s="95" t="s">
        <v>216</v>
      </c>
      <c r="B38" s="184" t="s">
        <v>265</v>
      </c>
      <c r="C38" s="141"/>
      <c r="D38" s="141"/>
      <c r="E38" s="141"/>
      <c r="F38" s="141"/>
      <c r="G38" s="141"/>
      <c r="H38" s="141"/>
      <c r="I38" s="141"/>
      <c r="J38" s="142"/>
      <c r="K38" s="97"/>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c r="A43" s="3"/>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26</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178</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224</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419</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383</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420</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421</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t="s">
        <v>362</v>
      </c>
      <c r="B51" s="3"/>
      <c r="C51" s="3"/>
      <c r="D51" s="3"/>
      <c r="E51" s="3"/>
      <c r="F51" s="3"/>
      <c r="G51" s="3"/>
      <c r="H51" s="3"/>
      <c r="I51" s="3"/>
      <c r="J51" s="3"/>
      <c r="K51" s="3"/>
      <c r="L51" s="3"/>
      <c r="M51" s="3"/>
      <c r="N51" s="3"/>
      <c r="O51" s="5"/>
      <c r="P51" s="5"/>
      <c r="Q51" s="5"/>
      <c r="R51" s="5"/>
      <c r="S51" s="5"/>
      <c r="T51" s="5"/>
      <c r="U51" s="5"/>
      <c r="V51" s="5"/>
      <c r="W51" s="5"/>
      <c r="X51" s="5"/>
      <c r="Y51" s="5"/>
      <c r="Z51" s="5"/>
    </row>
    <row r="52" spans="1:26" hidden="1">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3"/>
      <c r="B54" s="3"/>
      <c r="C54" s="3"/>
      <c r="D54" s="3"/>
      <c r="E54" s="3"/>
      <c r="F54" s="3"/>
      <c r="G54" s="3"/>
      <c r="H54" s="3"/>
      <c r="I54" s="3"/>
      <c r="J54" s="3"/>
      <c r="K54" s="3"/>
      <c r="L54" s="3"/>
      <c r="M54" s="3"/>
      <c r="N54" s="3"/>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8">
    <mergeCell ref="B38:J38"/>
    <mergeCell ref="H28:I28"/>
    <mergeCell ref="I33:J33"/>
    <mergeCell ref="B36:J36"/>
    <mergeCell ref="B35:J35"/>
    <mergeCell ref="B37:J37"/>
    <mergeCell ref="A6:B6"/>
    <mergeCell ref="A25:C25"/>
    <mergeCell ref="A24:C24"/>
    <mergeCell ref="A27:C27"/>
    <mergeCell ref="A26:J26"/>
    <mergeCell ref="H27:I27"/>
    <mergeCell ref="F12:G12"/>
    <mergeCell ref="D12:E12"/>
    <mergeCell ref="F11:G11"/>
    <mergeCell ref="D11:E11"/>
    <mergeCell ref="D13:E13"/>
    <mergeCell ref="F13:G13"/>
    <mergeCell ref="A18:C18"/>
    <mergeCell ref="D14:E14"/>
    <mergeCell ref="F18:G18"/>
    <mergeCell ref="A14:C14"/>
    <mergeCell ref="A16:C16"/>
    <mergeCell ref="A17:C17"/>
    <mergeCell ref="D15:E15"/>
    <mergeCell ref="F15:G15"/>
    <mergeCell ref="F14:G14"/>
    <mergeCell ref="F17:G17"/>
    <mergeCell ref="F16:G16"/>
    <mergeCell ref="D16:E16"/>
    <mergeCell ref="A23:C23"/>
    <mergeCell ref="A19:C19"/>
    <mergeCell ref="A31:C31"/>
    <mergeCell ref="A33:H33"/>
    <mergeCell ref="D32:E32"/>
    <mergeCell ref="F32:G32"/>
    <mergeCell ref="H32:I32"/>
    <mergeCell ref="A32:C32"/>
    <mergeCell ref="A29:C29"/>
    <mergeCell ref="A30:C30"/>
    <mergeCell ref="H30:I30"/>
    <mergeCell ref="F31:G31"/>
    <mergeCell ref="H31:I31"/>
    <mergeCell ref="D31:E31"/>
    <mergeCell ref="A28:C28"/>
    <mergeCell ref="H29:I29"/>
    <mergeCell ref="D30:E30"/>
    <mergeCell ref="F30:G30"/>
    <mergeCell ref="D24:E24"/>
    <mergeCell ref="D25:E25"/>
    <mergeCell ref="F25:G25"/>
    <mergeCell ref="F27:G27"/>
    <mergeCell ref="F29:G29"/>
    <mergeCell ref="F28:G28"/>
    <mergeCell ref="D27:E27"/>
    <mergeCell ref="D28:E28"/>
    <mergeCell ref="D17:E17"/>
    <mergeCell ref="D29:E29"/>
    <mergeCell ref="F24:G24"/>
    <mergeCell ref="D20:E20"/>
    <mergeCell ref="F21:G21"/>
    <mergeCell ref="F20:G20"/>
    <mergeCell ref="D21:E21"/>
    <mergeCell ref="F22:G22"/>
    <mergeCell ref="D23:E23"/>
    <mergeCell ref="D22:E22"/>
    <mergeCell ref="B2:K2"/>
    <mergeCell ref="B1:K1"/>
    <mergeCell ref="A1:A2"/>
    <mergeCell ref="J5:K5"/>
    <mergeCell ref="F23:G23"/>
    <mergeCell ref="F19:G19"/>
    <mergeCell ref="D18:E18"/>
    <mergeCell ref="D19:E19"/>
    <mergeCell ref="A21:C21"/>
    <mergeCell ref="A20:C20"/>
    <mergeCell ref="A15:C15"/>
    <mergeCell ref="A9:B9"/>
    <mergeCell ref="A22:C22"/>
    <mergeCell ref="A10:C11"/>
    <mergeCell ref="A12:C12"/>
    <mergeCell ref="A13:C13"/>
    <mergeCell ref="A3:K3"/>
    <mergeCell ref="B4:K4"/>
    <mergeCell ref="J7:K8"/>
    <mergeCell ref="J10:J11"/>
    <mergeCell ref="H10:H11"/>
    <mergeCell ref="I10:I11"/>
    <mergeCell ref="K10:K11"/>
    <mergeCell ref="G9:I9"/>
    <mergeCell ref="J9:K9"/>
    <mergeCell ref="C7:F8"/>
    <mergeCell ref="C9:F9"/>
    <mergeCell ref="G7:I8"/>
    <mergeCell ref="B5:H5"/>
    <mergeCell ref="C6:K6"/>
    <mergeCell ref="D10:G10"/>
    <mergeCell ref="A7:B8"/>
  </mergeCells>
  <dataValidations count="1">
    <dataValidation type="list" allowBlank="1" showInputMessage="1" showErrorMessage="1" prompt=" - Elegir un objetivo estratégico de la lista" sqref="C6">
      <formula1>$A$44:$A$51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2" width="4.7109375" customWidth="1"/>
    <col min="3" max="5" width="5.7109375" customWidth="1"/>
    <col min="6" max="6" width="8.28515625" customWidth="1"/>
    <col min="7" max="7" width="5.7109375" customWidth="1"/>
    <col min="8" max="8" width="14.7109375" customWidth="1"/>
    <col min="9" max="9" width="11" customWidth="1"/>
    <col min="10" max="10" width="10.42578125" customWidth="1"/>
    <col min="11" max="11" width="22.710937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25.5" customHeight="1">
      <c r="A5" s="12" t="s">
        <v>24</v>
      </c>
      <c r="B5" s="164" t="s">
        <v>381</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178</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96" customHeight="1">
      <c r="A9" s="164" t="s">
        <v>222</v>
      </c>
      <c r="B9" s="142"/>
      <c r="C9" s="164" t="s">
        <v>433</v>
      </c>
      <c r="D9" s="141"/>
      <c r="E9" s="141"/>
      <c r="F9" s="142"/>
      <c r="G9" s="193" t="s">
        <v>434</v>
      </c>
      <c r="H9" s="141"/>
      <c r="I9" s="142"/>
      <c r="J9" s="193" t="s">
        <v>435</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68.25" customHeight="1">
      <c r="A12" s="190" t="s">
        <v>437</v>
      </c>
      <c r="B12" s="141"/>
      <c r="C12" s="142"/>
      <c r="D12" s="190" t="s">
        <v>438</v>
      </c>
      <c r="E12" s="142"/>
      <c r="F12" s="190" t="s">
        <v>439</v>
      </c>
      <c r="G12" s="142"/>
      <c r="H12" s="125">
        <v>0.2</v>
      </c>
      <c r="I12" s="126">
        <v>42461</v>
      </c>
      <c r="J12" s="126">
        <v>42552</v>
      </c>
      <c r="K12" s="128" t="s">
        <v>440</v>
      </c>
      <c r="L12" s="3"/>
      <c r="M12" s="3"/>
      <c r="N12" s="3"/>
      <c r="O12" s="5"/>
      <c r="P12" s="5"/>
      <c r="Q12" s="5"/>
      <c r="R12" s="5"/>
      <c r="S12" s="5"/>
      <c r="T12" s="5"/>
      <c r="U12" s="5"/>
      <c r="V12" s="5"/>
      <c r="W12" s="5"/>
      <c r="X12" s="5"/>
      <c r="Y12" s="5"/>
      <c r="Z12" s="5"/>
    </row>
    <row r="13" spans="1:26" ht="15.75" customHeight="1">
      <c r="A13" s="190" t="s">
        <v>441</v>
      </c>
      <c r="B13" s="141"/>
      <c r="C13" s="142"/>
      <c r="D13" s="190" t="s">
        <v>442</v>
      </c>
      <c r="E13" s="142"/>
      <c r="F13" s="190" t="s">
        <v>439</v>
      </c>
      <c r="G13" s="142"/>
      <c r="H13" s="125">
        <v>0.15</v>
      </c>
      <c r="I13" s="126">
        <v>42583</v>
      </c>
      <c r="J13" s="130"/>
      <c r="K13" s="131"/>
      <c r="L13" s="3"/>
      <c r="M13" s="3"/>
      <c r="N13" s="3"/>
      <c r="O13" s="5"/>
      <c r="P13" s="5"/>
      <c r="Q13" s="5"/>
      <c r="R13" s="5"/>
      <c r="S13" s="5"/>
      <c r="T13" s="5"/>
      <c r="U13" s="5"/>
      <c r="V13" s="5"/>
      <c r="W13" s="5"/>
      <c r="X13" s="5"/>
      <c r="Y13" s="5"/>
      <c r="Z13" s="5"/>
    </row>
    <row r="14" spans="1:26" ht="15.75" customHeight="1">
      <c r="A14" s="190" t="s">
        <v>443</v>
      </c>
      <c r="B14" s="141"/>
      <c r="C14" s="142"/>
      <c r="D14" s="190" t="s">
        <v>444</v>
      </c>
      <c r="E14" s="142"/>
      <c r="F14" s="190" t="s">
        <v>439</v>
      </c>
      <c r="G14" s="142"/>
      <c r="H14" s="125">
        <v>0.15</v>
      </c>
      <c r="I14" s="126">
        <v>42614</v>
      </c>
      <c r="J14" s="126">
        <v>42644</v>
      </c>
      <c r="K14" s="131"/>
      <c r="L14" s="3"/>
      <c r="M14" s="3"/>
      <c r="N14" s="3"/>
      <c r="O14" s="5"/>
      <c r="P14" s="5"/>
      <c r="Q14" s="5"/>
      <c r="R14" s="5"/>
      <c r="S14" s="5"/>
      <c r="T14" s="5"/>
      <c r="U14" s="5"/>
      <c r="V14" s="5"/>
      <c r="W14" s="5"/>
      <c r="X14" s="5"/>
      <c r="Y14" s="5"/>
      <c r="Z14" s="5"/>
    </row>
    <row r="15" spans="1:26" ht="15.75" customHeight="1">
      <c r="A15" s="190" t="s">
        <v>445</v>
      </c>
      <c r="B15" s="141"/>
      <c r="C15" s="142"/>
      <c r="D15" s="190" t="s">
        <v>446</v>
      </c>
      <c r="E15" s="142"/>
      <c r="F15" s="190" t="s">
        <v>439</v>
      </c>
      <c r="G15" s="142"/>
      <c r="H15" s="125">
        <v>0.3</v>
      </c>
      <c r="I15" s="126">
        <v>42675</v>
      </c>
      <c r="J15" s="126">
        <v>42767</v>
      </c>
      <c r="K15" s="128" t="s">
        <v>447</v>
      </c>
      <c r="L15" s="3"/>
      <c r="M15" s="3"/>
      <c r="N15" s="3"/>
      <c r="O15" s="5"/>
      <c r="P15" s="5"/>
      <c r="Q15" s="5"/>
      <c r="R15" s="5"/>
      <c r="S15" s="5"/>
      <c r="T15" s="5"/>
      <c r="U15" s="5"/>
      <c r="V15" s="5"/>
      <c r="W15" s="5"/>
      <c r="X15" s="5"/>
      <c r="Y15" s="5"/>
      <c r="Z15" s="5"/>
    </row>
    <row r="16" spans="1:26" ht="15.75" customHeight="1">
      <c r="A16" s="190" t="s">
        <v>448</v>
      </c>
      <c r="B16" s="141"/>
      <c r="C16" s="142"/>
      <c r="D16" s="190" t="s">
        <v>449</v>
      </c>
      <c r="E16" s="142"/>
      <c r="F16" s="190" t="s">
        <v>450</v>
      </c>
      <c r="G16" s="142"/>
      <c r="H16" s="125">
        <v>0.1</v>
      </c>
      <c r="I16" s="126">
        <v>42795</v>
      </c>
      <c r="J16" s="126">
        <v>42948</v>
      </c>
      <c r="K16" s="128" t="s">
        <v>451</v>
      </c>
      <c r="L16" s="3"/>
      <c r="M16" s="3"/>
      <c r="N16" s="3"/>
      <c r="O16" s="5"/>
      <c r="P16" s="5"/>
      <c r="Q16" s="5"/>
      <c r="R16" s="5"/>
      <c r="S16" s="5"/>
      <c r="T16" s="5"/>
      <c r="U16" s="5"/>
      <c r="V16" s="5"/>
      <c r="W16" s="5"/>
      <c r="X16" s="5"/>
      <c r="Y16" s="5"/>
      <c r="Z16" s="5"/>
    </row>
    <row r="17" spans="1:26" ht="35.25" customHeight="1">
      <c r="A17" s="190" t="s">
        <v>452</v>
      </c>
      <c r="B17" s="141"/>
      <c r="C17" s="142"/>
      <c r="D17" s="190" t="s">
        <v>449</v>
      </c>
      <c r="E17" s="142"/>
      <c r="F17" s="190" t="s">
        <v>450</v>
      </c>
      <c r="G17" s="142"/>
      <c r="H17" s="125">
        <v>0.1</v>
      </c>
      <c r="I17" s="126">
        <v>43009</v>
      </c>
      <c r="J17" s="126">
        <v>43160</v>
      </c>
      <c r="K17" s="128" t="s">
        <v>453</v>
      </c>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f>SUM(H12:H17)</f>
        <v>1</v>
      </c>
      <c r="I18" s="130"/>
      <c r="J18" s="130"/>
      <c r="K18" s="131"/>
      <c r="L18" s="3"/>
      <c r="M18" s="3"/>
      <c r="N18" s="3"/>
      <c r="O18" s="5"/>
      <c r="P18" s="5"/>
      <c r="Q18" s="5"/>
      <c r="R18" s="5"/>
      <c r="S18" s="5"/>
      <c r="T18" s="5"/>
      <c r="U18" s="5"/>
      <c r="V18" s="5"/>
      <c r="W18" s="5"/>
      <c r="X18" s="5"/>
      <c r="Y18" s="5"/>
      <c r="Z18" s="5"/>
    </row>
    <row r="19" spans="1:26" ht="8.2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9.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3.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6"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7.5" customHeight="1">
      <c r="A25" s="190"/>
      <c r="B25" s="141"/>
      <c r="C25" s="142"/>
      <c r="D25" s="190"/>
      <c r="E25" s="142"/>
      <c r="F25" s="190"/>
      <c r="G25" s="142"/>
      <c r="H25" s="125"/>
      <c r="I25" s="130"/>
      <c r="J25" s="130"/>
      <c r="K25" s="131"/>
      <c r="L25" s="3"/>
      <c r="M25" s="3"/>
      <c r="N25" s="3"/>
      <c r="O25" s="5"/>
      <c r="P25" s="5"/>
      <c r="Q25" s="5"/>
      <c r="R25" s="5"/>
      <c r="S25" s="5"/>
      <c r="T25" s="5"/>
      <c r="U25" s="5"/>
      <c r="V25" s="5"/>
      <c r="W25" s="5"/>
      <c r="X25" s="5"/>
      <c r="Y25" s="5"/>
      <c r="Z25" s="5"/>
    </row>
    <row r="26" spans="1:26" ht="15.75" customHeight="1">
      <c r="A26" s="179" t="s">
        <v>184</v>
      </c>
      <c r="B26" s="141"/>
      <c r="C26" s="141"/>
      <c r="D26" s="141"/>
      <c r="E26" s="141"/>
      <c r="F26" s="141"/>
      <c r="G26" s="141"/>
      <c r="H26" s="141"/>
      <c r="I26" s="141"/>
      <c r="J26" s="142"/>
      <c r="K26" s="72"/>
      <c r="L26" s="3"/>
      <c r="M26" s="3"/>
      <c r="N26" s="3"/>
      <c r="O26" s="5"/>
      <c r="P26" s="5"/>
      <c r="Q26" s="5"/>
      <c r="R26" s="5"/>
      <c r="S26" s="5"/>
      <c r="T26" s="5"/>
      <c r="U26" s="5"/>
      <c r="V26" s="5"/>
      <c r="W26" s="5"/>
      <c r="X26" s="5"/>
      <c r="Y26" s="5"/>
      <c r="Z26" s="5"/>
    </row>
    <row r="27" spans="1:26" ht="15.75" customHeight="1">
      <c r="A27" s="179"/>
      <c r="B27" s="141"/>
      <c r="C27" s="142"/>
      <c r="D27" s="179">
        <v>2016</v>
      </c>
      <c r="E27" s="142"/>
      <c r="F27" s="179">
        <v>2017</v>
      </c>
      <c r="G27" s="142"/>
      <c r="H27" s="179">
        <v>2018</v>
      </c>
      <c r="I27" s="142"/>
      <c r="J27" s="76" t="s">
        <v>80</v>
      </c>
      <c r="K27" s="72"/>
      <c r="L27" s="3"/>
      <c r="M27" s="3"/>
      <c r="N27" s="3"/>
      <c r="O27" s="5"/>
      <c r="P27" s="5"/>
      <c r="Q27" s="5"/>
      <c r="R27" s="5"/>
      <c r="S27" s="5"/>
      <c r="T27" s="5"/>
      <c r="U27" s="5"/>
      <c r="V27" s="5"/>
      <c r="W27" s="5"/>
      <c r="X27" s="5"/>
      <c r="Y27" s="5"/>
      <c r="Z27" s="5"/>
    </row>
    <row r="28" spans="1:26" ht="30.75" customHeight="1">
      <c r="A28" s="179" t="s">
        <v>202</v>
      </c>
      <c r="B28" s="141"/>
      <c r="C28" s="142"/>
      <c r="D28" s="191">
        <v>0</v>
      </c>
      <c r="E28" s="142"/>
      <c r="F28" s="191">
        <f>((6*689454*1.07)+(6*108700*1.07)+(2*689454*6*1.07))*100/1000000</f>
        <v>1397.6738040000002</v>
      </c>
      <c r="G28" s="142"/>
      <c r="H28" s="191">
        <f>F28*1.07*2</f>
        <v>2991.0219405600005</v>
      </c>
      <c r="I28" s="142"/>
      <c r="J28" s="132">
        <f t="shared" ref="J28:J32" si="0">+SUM(D28:I28)</f>
        <v>4388.695744560001</v>
      </c>
      <c r="K28" s="84"/>
      <c r="L28" s="3"/>
      <c r="M28" s="3"/>
      <c r="N28" s="3"/>
      <c r="O28" s="5"/>
      <c r="P28" s="5"/>
      <c r="Q28" s="5"/>
      <c r="R28" s="5"/>
      <c r="S28" s="5"/>
      <c r="T28" s="5"/>
      <c r="U28" s="5"/>
      <c r="V28" s="5"/>
      <c r="W28" s="5"/>
      <c r="X28" s="5"/>
      <c r="Y28" s="5"/>
      <c r="Z28" s="5"/>
    </row>
    <row r="29" spans="1:26" ht="15.75" customHeight="1">
      <c r="A29" s="179" t="s">
        <v>210</v>
      </c>
      <c r="B29" s="141"/>
      <c r="C29" s="142"/>
      <c r="D29" s="191"/>
      <c r="E29" s="142"/>
      <c r="F29" s="5"/>
      <c r="G29" s="5"/>
      <c r="H29" s="191"/>
      <c r="I29" s="142"/>
      <c r="J29" s="132">
        <f t="shared" si="0"/>
        <v>0</v>
      </c>
      <c r="K29" s="84"/>
      <c r="L29" s="3"/>
      <c r="M29" s="3"/>
      <c r="N29" s="3"/>
      <c r="O29" s="5"/>
      <c r="P29" s="5"/>
      <c r="Q29" s="5"/>
      <c r="R29" s="5"/>
      <c r="S29" s="5"/>
      <c r="T29" s="5"/>
      <c r="U29" s="5"/>
      <c r="V29" s="5"/>
      <c r="W29" s="5"/>
      <c r="X29" s="5"/>
      <c r="Y29" s="5"/>
      <c r="Z29" s="5"/>
    </row>
    <row r="30" spans="1:26" ht="27" customHeight="1">
      <c r="A30" s="179" t="s">
        <v>216</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418</v>
      </c>
      <c r="B31" s="141"/>
      <c r="C31" s="142"/>
      <c r="D31" s="191"/>
      <c r="E31" s="142"/>
      <c r="F31" s="191"/>
      <c r="G31" s="142"/>
      <c r="H31" s="191"/>
      <c r="I31" s="142"/>
      <c r="J31" s="132">
        <f t="shared" si="0"/>
        <v>0</v>
      </c>
      <c r="K31" s="84"/>
      <c r="L31" s="3"/>
      <c r="M31" s="3"/>
      <c r="N31" s="3"/>
      <c r="O31" s="5"/>
      <c r="P31" s="5"/>
      <c r="Q31" s="5"/>
      <c r="R31" s="5"/>
      <c r="S31" s="5"/>
      <c r="T31" s="5"/>
      <c r="U31" s="5"/>
      <c r="V31" s="5"/>
      <c r="W31" s="5"/>
      <c r="X31" s="5"/>
      <c r="Y31" s="5"/>
      <c r="Z31" s="5"/>
    </row>
    <row r="32" spans="1:26" ht="15.75" customHeight="1">
      <c r="A32" s="179" t="s">
        <v>220</v>
      </c>
      <c r="B32" s="141"/>
      <c r="C32" s="142"/>
      <c r="D32" s="192">
        <f>+SUM(D28:E30)</f>
        <v>0</v>
      </c>
      <c r="E32" s="142"/>
      <c r="F32" s="192">
        <f>+SUM(F28:G30)</f>
        <v>1397.6738040000002</v>
      </c>
      <c r="G32" s="142"/>
      <c r="H32" s="192">
        <f>+SUM(H28:I30)</f>
        <v>2991.0219405600005</v>
      </c>
      <c r="I32" s="142"/>
      <c r="J32" s="132">
        <f t="shared" si="0"/>
        <v>4388.695744560001</v>
      </c>
      <c r="K32" s="84"/>
      <c r="L32" s="3"/>
      <c r="M32" s="3"/>
      <c r="N32" s="3"/>
      <c r="O32" s="5"/>
      <c r="P32" s="5"/>
      <c r="Q32" s="5"/>
      <c r="R32" s="5"/>
      <c r="S32" s="5"/>
      <c r="T32" s="5"/>
      <c r="U32" s="5"/>
      <c r="V32" s="5"/>
      <c r="W32" s="5"/>
      <c r="X32" s="5"/>
      <c r="Y32" s="5"/>
      <c r="Z32" s="5"/>
    </row>
    <row r="33" spans="1:26" ht="15.75" customHeight="1">
      <c r="A33" s="189" t="s">
        <v>232</v>
      </c>
      <c r="B33" s="141"/>
      <c r="C33" s="141"/>
      <c r="D33" s="141"/>
      <c r="E33" s="141"/>
      <c r="F33" s="141"/>
      <c r="G33" s="141"/>
      <c r="H33" s="142"/>
      <c r="I33" s="186">
        <f>+J32</f>
        <v>4388.695744560001</v>
      </c>
      <c r="J33" s="142"/>
      <c r="K33" s="84"/>
      <c r="L33" s="3"/>
      <c r="M33" s="3"/>
      <c r="N33" s="3"/>
      <c r="O33" s="5"/>
      <c r="P33" s="5"/>
      <c r="Q33" s="5"/>
      <c r="R33" s="5"/>
      <c r="S33" s="5"/>
      <c r="T33" s="5"/>
      <c r="U33" s="5"/>
      <c r="V33" s="5"/>
      <c r="W33" s="5"/>
      <c r="X33" s="5"/>
      <c r="Y33" s="5"/>
      <c r="Z33" s="5"/>
    </row>
    <row r="34" spans="1:26">
      <c r="A34" s="7"/>
      <c r="B34" s="7"/>
      <c r="C34" s="7"/>
      <c r="D34" s="7"/>
      <c r="E34" s="7"/>
      <c r="F34" s="7"/>
      <c r="G34" s="7"/>
      <c r="H34" s="7"/>
      <c r="I34" s="7"/>
      <c r="J34" s="7"/>
      <c r="K34" s="88"/>
      <c r="L34" s="3"/>
      <c r="M34" s="3"/>
      <c r="N34" s="3"/>
      <c r="O34" s="5"/>
      <c r="P34" s="5"/>
      <c r="Q34" s="5"/>
      <c r="R34" s="5"/>
      <c r="S34" s="5"/>
      <c r="T34" s="5"/>
      <c r="U34" s="5"/>
      <c r="V34" s="5"/>
      <c r="W34" s="5"/>
      <c r="X34" s="5"/>
      <c r="Y34" s="5"/>
      <c r="Z34" s="5"/>
    </row>
    <row r="35" spans="1:26" ht="30" customHeight="1">
      <c r="A35" s="90" t="s">
        <v>240</v>
      </c>
      <c r="B35" s="185" t="s">
        <v>244</v>
      </c>
      <c r="C35" s="141"/>
      <c r="D35" s="141"/>
      <c r="E35" s="141"/>
      <c r="F35" s="141"/>
      <c r="G35" s="141"/>
      <c r="H35" s="141"/>
      <c r="I35" s="141"/>
      <c r="J35" s="142"/>
      <c r="K35" s="93"/>
      <c r="L35" s="3"/>
      <c r="M35" s="3"/>
      <c r="N35" s="3"/>
      <c r="O35" s="5"/>
      <c r="P35" s="5"/>
      <c r="Q35" s="5"/>
      <c r="R35" s="5"/>
      <c r="S35" s="5"/>
      <c r="T35" s="5"/>
      <c r="U35" s="5"/>
      <c r="V35" s="5"/>
      <c r="W35" s="5"/>
      <c r="X35" s="5"/>
      <c r="Y35" s="5"/>
      <c r="Z35" s="5"/>
    </row>
    <row r="36" spans="1:26" ht="30" customHeight="1">
      <c r="A36" s="95" t="s">
        <v>255</v>
      </c>
      <c r="B36" s="184" t="s">
        <v>258</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 r="A37" s="95" t="s">
        <v>210</v>
      </c>
      <c r="B37" s="184" t="s">
        <v>261</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ht="30" customHeight="1">
      <c r="A38" s="95" t="s">
        <v>216</v>
      </c>
      <c r="B38" s="184" t="s">
        <v>265</v>
      </c>
      <c r="C38" s="141"/>
      <c r="D38" s="141"/>
      <c r="E38" s="141"/>
      <c r="F38" s="141"/>
      <c r="G38" s="141"/>
      <c r="H38" s="141"/>
      <c r="I38" s="141"/>
      <c r="J38" s="142"/>
      <c r="K38" s="97"/>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c r="A43" s="3"/>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26</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178</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224</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419</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383</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420</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421</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t="s">
        <v>362</v>
      </c>
      <c r="B51" s="3"/>
      <c r="C51" s="3"/>
      <c r="D51" s="3"/>
      <c r="E51" s="3"/>
      <c r="F51" s="3"/>
      <c r="G51" s="3"/>
      <c r="H51" s="3"/>
      <c r="I51" s="3"/>
      <c r="J51" s="3"/>
      <c r="K51" s="3"/>
      <c r="L51" s="3"/>
      <c r="M51" s="3"/>
      <c r="N51" s="3"/>
      <c r="O51" s="5"/>
      <c r="P51" s="5"/>
      <c r="Q51" s="5"/>
      <c r="R51" s="5"/>
      <c r="S51" s="5"/>
      <c r="T51" s="5"/>
      <c r="U51" s="5"/>
      <c r="V51" s="5"/>
      <c r="W51" s="5"/>
      <c r="X51" s="5"/>
      <c r="Y51" s="5"/>
      <c r="Z51" s="5"/>
    </row>
    <row r="52" spans="1:26" hidden="1">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3"/>
      <c r="B54" s="3"/>
      <c r="C54" s="3"/>
      <c r="D54" s="3"/>
      <c r="E54" s="3"/>
      <c r="F54" s="3"/>
      <c r="G54" s="3"/>
      <c r="H54" s="3"/>
      <c r="I54" s="3"/>
      <c r="J54" s="3"/>
      <c r="K54" s="3"/>
      <c r="L54" s="3"/>
      <c r="M54" s="3"/>
      <c r="N54" s="3"/>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7">
    <mergeCell ref="D12:E12"/>
    <mergeCell ref="F15:G15"/>
    <mergeCell ref="D15:E15"/>
    <mergeCell ref="A16:C16"/>
    <mergeCell ref="A15:C15"/>
    <mergeCell ref="D14:E14"/>
    <mergeCell ref="F14:G14"/>
    <mergeCell ref="A22:C22"/>
    <mergeCell ref="A23:C23"/>
    <mergeCell ref="A21:C21"/>
    <mergeCell ref="A24:C24"/>
    <mergeCell ref="C6:K6"/>
    <mergeCell ref="G7:I8"/>
    <mergeCell ref="K10:K11"/>
    <mergeCell ref="J9:K9"/>
    <mergeCell ref="J7:K8"/>
    <mergeCell ref="D23:E23"/>
    <mergeCell ref="F16:G16"/>
    <mergeCell ref="D17:E17"/>
    <mergeCell ref="F17:G17"/>
    <mergeCell ref="I10:I11"/>
    <mergeCell ref="H10:H11"/>
    <mergeCell ref="D13:E13"/>
    <mergeCell ref="A20:C20"/>
    <mergeCell ref="A10:C11"/>
    <mergeCell ref="A19:C19"/>
    <mergeCell ref="A18:C18"/>
    <mergeCell ref="A12:C12"/>
    <mergeCell ref="A13:C13"/>
    <mergeCell ref="A14:C14"/>
    <mergeCell ref="D27:E27"/>
    <mergeCell ref="A26:J26"/>
    <mergeCell ref="A25:C25"/>
    <mergeCell ref="A27:C27"/>
    <mergeCell ref="D25:E25"/>
    <mergeCell ref="H27:I27"/>
    <mergeCell ref="F27:G27"/>
    <mergeCell ref="F25:G25"/>
    <mergeCell ref="B37:J37"/>
    <mergeCell ref="B38:J38"/>
    <mergeCell ref="F32:G32"/>
    <mergeCell ref="D32:E32"/>
    <mergeCell ref="D29:E29"/>
    <mergeCell ref="H29:I29"/>
    <mergeCell ref="H30:I30"/>
    <mergeCell ref="H32:I32"/>
    <mergeCell ref="H31:I31"/>
    <mergeCell ref="F24:G24"/>
    <mergeCell ref="A17:C17"/>
    <mergeCell ref="D16:E16"/>
    <mergeCell ref="C9:F9"/>
    <mergeCell ref="A9:B9"/>
    <mergeCell ref="D11:E11"/>
    <mergeCell ref="D10:G10"/>
    <mergeCell ref="F11:G11"/>
    <mergeCell ref="F13:G13"/>
    <mergeCell ref="F12:G12"/>
    <mergeCell ref="F22:G22"/>
    <mergeCell ref="D22:E22"/>
    <mergeCell ref="D24:E24"/>
    <mergeCell ref="F20:G20"/>
    <mergeCell ref="F21:G21"/>
    <mergeCell ref="F18:G18"/>
    <mergeCell ref="D20:E20"/>
    <mergeCell ref="D21:E21"/>
    <mergeCell ref="D19:E19"/>
    <mergeCell ref="D18:E18"/>
    <mergeCell ref="F23:G23"/>
    <mergeCell ref="F19:G19"/>
    <mergeCell ref="J10:J11"/>
    <mergeCell ref="G9:I9"/>
    <mergeCell ref="B4:K4"/>
    <mergeCell ref="B5:H5"/>
    <mergeCell ref="J5:K5"/>
    <mergeCell ref="A6:B6"/>
    <mergeCell ref="C7:F8"/>
    <mergeCell ref="A7:B8"/>
    <mergeCell ref="B2:K2"/>
    <mergeCell ref="B1:K1"/>
    <mergeCell ref="A1:A2"/>
    <mergeCell ref="A3:K3"/>
    <mergeCell ref="B36:J36"/>
    <mergeCell ref="B35:J35"/>
    <mergeCell ref="I33:J33"/>
    <mergeCell ref="A33:H33"/>
    <mergeCell ref="D30:E30"/>
    <mergeCell ref="F30:G30"/>
    <mergeCell ref="F31:G31"/>
    <mergeCell ref="H28:I28"/>
    <mergeCell ref="F28:G28"/>
    <mergeCell ref="D28:E28"/>
    <mergeCell ref="D31:E31"/>
    <mergeCell ref="A30:C30"/>
    <mergeCell ref="A32:C32"/>
    <mergeCell ref="A31:C31"/>
    <mergeCell ref="A29:C29"/>
    <mergeCell ref="A28:C28"/>
  </mergeCells>
  <dataValidations count="1">
    <dataValidation type="list" allowBlank="1" showInputMessage="1" showErrorMessage="1" prompt=" - Elegir un objetivo estratégico de la lista" sqref="C6">
      <formula1>$A$44:$A$51</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7" width="5.7109375" customWidth="1"/>
    <col min="8" max="8" width="8.85546875" customWidth="1"/>
    <col min="9" max="9" width="11" customWidth="1"/>
    <col min="10" max="10" width="10.42578125" customWidth="1"/>
    <col min="11" max="11" width="56.2851562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97.5" customHeight="1">
      <c r="A5" s="12" t="s">
        <v>24</v>
      </c>
      <c r="B5" s="164" t="s">
        <v>436</v>
      </c>
      <c r="C5" s="141"/>
      <c r="D5" s="141"/>
      <c r="E5" s="141"/>
      <c r="F5" s="141"/>
      <c r="G5" s="141"/>
      <c r="H5" s="142"/>
      <c r="I5" s="20" t="s">
        <v>25</v>
      </c>
      <c r="J5" s="198">
        <v>42416</v>
      </c>
      <c r="K5" s="142"/>
      <c r="L5" s="3"/>
      <c r="M5" s="3"/>
      <c r="N5" s="3"/>
      <c r="O5" s="5"/>
      <c r="P5" s="5"/>
      <c r="Q5" s="5"/>
      <c r="R5" s="5"/>
      <c r="S5" s="5"/>
      <c r="T5" s="5"/>
      <c r="U5" s="5"/>
      <c r="V5" s="5"/>
      <c r="W5" s="5"/>
      <c r="X5" s="5"/>
      <c r="Y5" s="5"/>
      <c r="Z5" s="5"/>
    </row>
    <row r="6" spans="1:26" ht="38.25" customHeight="1">
      <c r="A6" s="196" t="s">
        <v>382</v>
      </c>
      <c r="B6" s="142"/>
      <c r="C6" s="164" t="s">
        <v>178</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197.25" customHeight="1">
      <c r="A9" s="164" t="s">
        <v>188</v>
      </c>
      <c r="B9" s="142"/>
      <c r="C9" s="164" t="s">
        <v>454</v>
      </c>
      <c r="D9" s="141"/>
      <c r="E9" s="141"/>
      <c r="F9" s="142"/>
      <c r="G9" s="164" t="s">
        <v>455</v>
      </c>
      <c r="H9" s="141"/>
      <c r="I9" s="142"/>
      <c r="J9" s="164" t="s">
        <v>372</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169.5" customHeight="1">
      <c r="A12" s="190" t="s">
        <v>456</v>
      </c>
      <c r="B12" s="141"/>
      <c r="C12" s="142"/>
      <c r="D12" s="190" t="s">
        <v>457</v>
      </c>
      <c r="E12" s="142"/>
      <c r="F12" s="190" t="s">
        <v>458</v>
      </c>
      <c r="G12" s="142"/>
      <c r="H12" s="125">
        <v>0.05</v>
      </c>
      <c r="I12" s="126">
        <v>42430</v>
      </c>
      <c r="J12" s="126">
        <v>43160</v>
      </c>
      <c r="K12" s="128" t="s">
        <v>459</v>
      </c>
      <c r="L12" s="3"/>
      <c r="M12" s="3"/>
      <c r="N12" s="3"/>
      <c r="O12" s="5"/>
      <c r="P12" s="5"/>
      <c r="Q12" s="5"/>
      <c r="R12" s="5"/>
      <c r="S12" s="5"/>
      <c r="T12" s="5"/>
      <c r="U12" s="5"/>
      <c r="V12" s="5"/>
      <c r="W12" s="5"/>
      <c r="X12" s="5"/>
      <c r="Y12" s="5"/>
      <c r="Z12" s="5"/>
    </row>
    <row r="13" spans="1:26" ht="169.5" customHeight="1">
      <c r="A13" s="190" t="s">
        <v>460</v>
      </c>
      <c r="B13" s="141"/>
      <c r="C13" s="142"/>
      <c r="D13" s="190" t="s">
        <v>461</v>
      </c>
      <c r="E13" s="142"/>
      <c r="F13" s="190" t="s">
        <v>458</v>
      </c>
      <c r="G13" s="142"/>
      <c r="H13" s="125">
        <v>0.05</v>
      </c>
      <c r="I13" s="126">
        <v>42430</v>
      </c>
      <c r="J13" s="126">
        <v>43160</v>
      </c>
      <c r="K13" s="128" t="s">
        <v>462</v>
      </c>
      <c r="L13" s="3"/>
      <c r="M13" s="3"/>
      <c r="N13" s="3"/>
      <c r="O13" s="5"/>
      <c r="P13" s="5"/>
      <c r="Q13" s="5"/>
      <c r="R13" s="5"/>
      <c r="S13" s="5"/>
      <c r="T13" s="5"/>
      <c r="U13" s="5"/>
      <c r="V13" s="5"/>
      <c r="W13" s="5"/>
      <c r="X13" s="5"/>
      <c r="Y13" s="5"/>
      <c r="Z13" s="5"/>
    </row>
    <row r="14" spans="1:26" ht="191.25" customHeight="1">
      <c r="A14" s="190" t="s">
        <v>463</v>
      </c>
      <c r="B14" s="141"/>
      <c r="C14" s="142"/>
      <c r="D14" s="190" t="s">
        <v>464</v>
      </c>
      <c r="E14" s="142"/>
      <c r="F14" s="190" t="s">
        <v>465</v>
      </c>
      <c r="G14" s="142"/>
      <c r="H14" s="125">
        <v>0.15</v>
      </c>
      <c r="I14" s="126">
        <v>42430</v>
      </c>
      <c r="J14" s="126">
        <v>43160</v>
      </c>
      <c r="K14" s="128" t="s">
        <v>466</v>
      </c>
      <c r="L14" s="3"/>
      <c r="M14" s="3"/>
      <c r="N14" s="3"/>
      <c r="O14" s="5"/>
      <c r="P14" s="5"/>
      <c r="Q14" s="5"/>
      <c r="R14" s="5"/>
      <c r="S14" s="5"/>
      <c r="T14" s="5"/>
      <c r="U14" s="5"/>
      <c r="V14" s="5"/>
      <c r="W14" s="5"/>
      <c r="X14" s="5"/>
      <c r="Y14" s="5"/>
      <c r="Z14" s="5"/>
    </row>
    <row r="15" spans="1:26" ht="254.25" customHeight="1">
      <c r="A15" s="190" t="s">
        <v>467</v>
      </c>
      <c r="B15" s="141"/>
      <c r="C15" s="142"/>
      <c r="D15" s="190" t="s">
        <v>426</v>
      </c>
      <c r="E15" s="142"/>
      <c r="F15" s="190" t="s">
        <v>468</v>
      </c>
      <c r="G15" s="142"/>
      <c r="H15" s="125">
        <v>0.5</v>
      </c>
      <c r="I15" s="126">
        <v>42461</v>
      </c>
      <c r="J15" s="126">
        <v>43160</v>
      </c>
      <c r="K15" s="128" t="s">
        <v>469</v>
      </c>
      <c r="L15" s="3"/>
      <c r="M15" s="3"/>
      <c r="N15" s="3"/>
      <c r="O15" s="5"/>
      <c r="P15" s="5"/>
      <c r="Q15" s="5"/>
      <c r="R15" s="5"/>
      <c r="S15" s="5"/>
      <c r="T15" s="5"/>
      <c r="U15" s="5"/>
      <c r="V15" s="5"/>
      <c r="W15" s="5"/>
      <c r="X15" s="5"/>
      <c r="Y15" s="5"/>
      <c r="Z15" s="5"/>
    </row>
    <row r="16" spans="1:26" ht="15.75" customHeight="1">
      <c r="A16" s="190" t="s">
        <v>470</v>
      </c>
      <c r="B16" s="141"/>
      <c r="C16" s="142"/>
      <c r="D16" s="190" t="s">
        <v>471</v>
      </c>
      <c r="E16" s="142"/>
      <c r="F16" s="190" t="s">
        <v>472</v>
      </c>
      <c r="G16" s="142"/>
      <c r="H16" s="125">
        <v>0.25</v>
      </c>
      <c r="I16" s="126">
        <v>42491</v>
      </c>
      <c r="J16" s="126">
        <v>43070</v>
      </c>
      <c r="K16" s="128" t="s">
        <v>473</v>
      </c>
      <c r="L16" s="3"/>
      <c r="M16" s="3"/>
      <c r="N16" s="3"/>
      <c r="O16" s="5"/>
      <c r="P16" s="5"/>
      <c r="Q16" s="5"/>
      <c r="R16" s="5"/>
      <c r="S16" s="5"/>
      <c r="T16" s="5"/>
      <c r="U16" s="5"/>
      <c r="V16" s="5"/>
      <c r="W16" s="5"/>
      <c r="X16" s="5"/>
      <c r="Y16" s="5"/>
      <c r="Z16" s="5"/>
    </row>
    <row r="17" spans="1:26" ht="124.5" customHeight="1">
      <c r="A17" s="190"/>
      <c r="B17" s="141"/>
      <c r="C17" s="142"/>
      <c r="D17" s="190"/>
      <c r="E17" s="142"/>
      <c r="F17" s="190"/>
      <c r="G17" s="142"/>
      <c r="H17" s="125">
        <f>SUM(H10:H16)</f>
        <v>1</v>
      </c>
      <c r="I17" s="130"/>
      <c r="J17" s="130"/>
      <c r="K17" s="128"/>
      <c r="L17" s="3"/>
      <c r="M17" s="3"/>
      <c r="N17" s="3"/>
      <c r="O17" s="5"/>
      <c r="P17" s="5"/>
      <c r="Q17" s="5"/>
      <c r="R17" s="5"/>
      <c r="S17" s="5"/>
      <c r="T17" s="5"/>
      <c r="U17" s="5"/>
      <c r="V17" s="5"/>
      <c r="W17" s="5"/>
      <c r="X17" s="5"/>
      <c r="Y17" s="5"/>
      <c r="Z17" s="5"/>
    </row>
    <row r="18" spans="1:26" ht="39.75" customHeight="1">
      <c r="A18" s="190"/>
      <c r="B18" s="141"/>
      <c r="C18" s="142"/>
      <c r="D18" s="190"/>
      <c r="E18" s="142"/>
      <c r="F18" s="190"/>
      <c r="G18" s="142"/>
      <c r="H18" s="125"/>
      <c r="I18" s="130"/>
      <c r="J18" s="130"/>
      <c r="K18" s="128"/>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79" t="s">
        <v>184</v>
      </c>
      <c r="B25" s="141"/>
      <c r="C25" s="141"/>
      <c r="D25" s="141"/>
      <c r="E25" s="141"/>
      <c r="F25" s="141"/>
      <c r="G25" s="141"/>
      <c r="H25" s="141"/>
      <c r="I25" s="141"/>
      <c r="J25" s="142"/>
      <c r="K25" s="72"/>
      <c r="L25" s="3"/>
      <c r="M25" s="3"/>
      <c r="N25" s="3"/>
      <c r="O25" s="5"/>
      <c r="P25" s="5"/>
      <c r="Q25" s="5"/>
      <c r="R25" s="5"/>
      <c r="S25" s="5"/>
      <c r="T25" s="5"/>
      <c r="U25" s="5"/>
      <c r="V25" s="5"/>
      <c r="W25" s="5"/>
      <c r="X25" s="5"/>
      <c r="Y25" s="5"/>
      <c r="Z25" s="5"/>
    </row>
    <row r="26" spans="1:26" ht="15.75" customHeight="1">
      <c r="A26" s="179"/>
      <c r="B26" s="141"/>
      <c r="C26" s="142"/>
      <c r="D26" s="179">
        <v>2016</v>
      </c>
      <c r="E26" s="142"/>
      <c r="F26" s="179">
        <v>2017</v>
      </c>
      <c r="G26" s="142"/>
      <c r="H26" s="179">
        <v>2018</v>
      </c>
      <c r="I26" s="142"/>
      <c r="J26" s="76" t="s">
        <v>80</v>
      </c>
      <c r="K26" s="72"/>
      <c r="L26" s="3"/>
      <c r="M26" s="3"/>
      <c r="N26" s="3"/>
      <c r="O26" s="5"/>
      <c r="P26" s="5"/>
      <c r="Q26" s="5"/>
      <c r="R26" s="5"/>
      <c r="S26" s="5"/>
      <c r="T26" s="5"/>
      <c r="U26" s="5"/>
      <c r="V26" s="5"/>
      <c r="W26" s="5"/>
      <c r="X26" s="5"/>
      <c r="Y26" s="5"/>
      <c r="Z26" s="5"/>
    </row>
    <row r="27" spans="1:26" ht="30.75" customHeight="1">
      <c r="A27" s="179" t="s">
        <v>202</v>
      </c>
      <c r="B27" s="141"/>
      <c r="C27" s="142"/>
      <c r="D27" s="191">
        <f>45+4+5</f>
        <v>54</v>
      </c>
      <c r="E27" s="142"/>
      <c r="F27" s="191">
        <f>48+5</f>
        <v>53</v>
      </c>
      <c r="G27" s="142"/>
      <c r="H27" s="191">
        <f>12+1</f>
        <v>13</v>
      </c>
      <c r="I27" s="142"/>
      <c r="J27" s="132">
        <f t="shared" ref="J27:J31" si="0">+SUM(D27:I27)</f>
        <v>120</v>
      </c>
      <c r="K27" s="84"/>
      <c r="L27" s="3"/>
      <c r="M27" s="3"/>
      <c r="N27" s="3"/>
      <c r="O27" s="5"/>
      <c r="P27" s="5"/>
      <c r="Q27" s="5"/>
      <c r="R27" s="5"/>
      <c r="S27" s="5"/>
      <c r="T27" s="5"/>
      <c r="U27" s="5"/>
      <c r="V27" s="5"/>
      <c r="W27" s="5"/>
      <c r="X27" s="5"/>
      <c r="Y27" s="5"/>
      <c r="Z27" s="5"/>
    </row>
    <row r="28" spans="1:26" ht="15.75" customHeight="1">
      <c r="A28" s="179" t="s">
        <v>210</v>
      </c>
      <c r="B28" s="141"/>
      <c r="C28" s="142"/>
      <c r="D28" s="191">
        <v>15</v>
      </c>
      <c r="E28" s="142"/>
      <c r="F28" s="191">
        <v>15</v>
      </c>
      <c r="G28" s="142"/>
      <c r="H28" s="191"/>
      <c r="I28" s="142"/>
      <c r="J28" s="132">
        <f t="shared" si="0"/>
        <v>30</v>
      </c>
      <c r="K28" s="84"/>
      <c r="L28" s="3"/>
      <c r="M28" s="3"/>
      <c r="N28" s="3"/>
      <c r="O28" s="5"/>
      <c r="P28" s="5"/>
      <c r="Q28" s="5"/>
      <c r="R28" s="5"/>
      <c r="S28" s="5"/>
      <c r="T28" s="5"/>
      <c r="U28" s="5"/>
      <c r="V28" s="5"/>
      <c r="W28" s="5"/>
      <c r="X28" s="5"/>
      <c r="Y28" s="5"/>
      <c r="Z28" s="5"/>
    </row>
    <row r="29" spans="1:26" ht="27" customHeight="1">
      <c r="A29" s="179" t="s">
        <v>216</v>
      </c>
      <c r="B29" s="141"/>
      <c r="C29" s="142"/>
      <c r="D29" s="191"/>
      <c r="E29" s="142"/>
      <c r="F29" s="191"/>
      <c r="G29" s="142"/>
      <c r="H29" s="191"/>
      <c r="I29" s="142"/>
      <c r="J29" s="132">
        <f t="shared" si="0"/>
        <v>0</v>
      </c>
      <c r="K29" s="84"/>
      <c r="L29" s="3"/>
      <c r="M29" s="3"/>
      <c r="N29" s="3"/>
      <c r="O29" s="5"/>
      <c r="P29" s="5"/>
      <c r="Q29" s="5"/>
      <c r="R29" s="5"/>
      <c r="S29" s="5"/>
      <c r="T29" s="5"/>
      <c r="U29" s="5"/>
      <c r="V29" s="5"/>
      <c r="W29" s="5"/>
      <c r="X29" s="5"/>
      <c r="Y29" s="5"/>
      <c r="Z29" s="5"/>
    </row>
    <row r="30" spans="1:26" ht="15.75" customHeight="1">
      <c r="A30" s="179" t="s">
        <v>418</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220</v>
      </c>
      <c r="B31" s="141"/>
      <c r="C31" s="142"/>
      <c r="D31" s="192">
        <f>+SUM(D27:E29)</f>
        <v>69</v>
      </c>
      <c r="E31" s="142"/>
      <c r="F31" s="192">
        <f>+SUM(F27:G29)</f>
        <v>68</v>
      </c>
      <c r="G31" s="142"/>
      <c r="H31" s="192">
        <f>+SUM(H27:I29)</f>
        <v>13</v>
      </c>
      <c r="I31" s="142"/>
      <c r="J31" s="132">
        <f t="shared" si="0"/>
        <v>150</v>
      </c>
      <c r="K31" s="84"/>
      <c r="L31" s="3"/>
      <c r="M31" s="3"/>
      <c r="N31" s="3"/>
      <c r="O31" s="5"/>
      <c r="P31" s="5"/>
      <c r="Q31" s="5"/>
      <c r="R31" s="5"/>
      <c r="S31" s="5"/>
      <c r="T31" s="5"/>
      <c r="U31" s="5"/>
      <c r="V31" s="5"/>
      <c r="W31" s="5"/>
      <c r="X31" s="5"/>
      <c r="Y31" s="5"/>
      <c r="Z31" s="5"/>
    </row>
    <row r="32" spans="1:26" ht="15.75" customHeight="1">
      <c r="A32" s="189" t="s">
        <v>232</v>
      </c>
      <c r="B32" s="141"/>
      <c r="C32" s="141"/>
      <c r="D32" s="141"/>
      <c r="E32" s="141"/>
      <c r="F32" s="141"/>
      <c r="G32" s="141"/>
      <c r="H32" s="142"/>
      <c r="I32" s="186">
        <f>+J31</f>
        <v>150</v>
      </c>
      <c r="J32" s="142"/>
      <c r="K32" s="84"/>
      <c r="L32" s="3"/>
      <c r="M32" s="3"/>
      <c r="N32" s="3"/>
      <c r="O32" s="5"/>
      <c r="P32" s="5"/>
      <c r="Q32" s="5"/>
      <c r="R32" s="5"/>
      <c r="S32" s="5"/>
      <c r="T32" s="5"/>
      <c r="U32" s="5"/>
      <c r="V32" s="5"/>
      <c r="W32" s="5"/>
      <c r="X32" s="5"/>
      <c r="Y32" s="5"/>
      <c r="Z32" s="5"/>
    </row>
    <row r="33" spans="1:26">
      <c r="A33" s="7"/>
      <c r="B33" s="7"/>
      <c r="C33" s="7"/>
      <c r="D33" s="7"/>
      <c r="E33" s="7"/>
      <c r="F33" s="7"/>
      <c r="G33" s="7"/>
      <c r="H33" s="7"/>
      <c r="I33" s="7"/>
      <c r="J33" s="7"/>
      <c r="K33" s="88"/>
      <c r="L33" s="3"/>
      <c r="M33" s="3"/>
      <c r="N33" s="3"/>
      <c r="O33" s="5"/>
      <c r="P33" s="5"/>
      <c r="Q33" s="5"/>
      <c r="R33" s="5"/>
      <c r="S33" s="5"/>
      <c r="T33" s="5"/>
      <c r="U33" s="5"/>
      <c r="V33" s="5"/>
      <c r="W33" s="5"/>
      <c r="X33" s="5"/>
      <c r="Y33" s="5"/>
      <c r="Z33" s="5"/>
    </row>
    <row r="34" spans="1:26" ht="30" customHeight="1">
      <c r="A34" s="90" t="s">
        <v>240</v>
      </c>
      <c r="B34" s="185" t="s">
        <v>244</v>
      </c>
      <c r="C34" s="141"/>
      <c r="D34" s="141"/>
      <c r="E34" s="141"/>
      <c r="F34" s="141"/>
      <c r="G34" s="141"/>
      <c r="H34" s="141"/>
      <c r="I34" s="141"/>
      <c r="J34" s="142"/>
      <c r="K34" s="93"/>
      <c r="L34" s="3"/>
      <c r="M34" s="3"/>
      <c r="N34" s="3"/>
      <c r="O34" s="5"/>
      <c r="P34" s="5"/>
      <c r="Q34" s="5"/>
      <c r="R34" s="5"/>
      <c r="S34" s="5"/>
      <c r="T34" s="5"/>
      <c r="U34" s="5"/>
      <c r="V34" s="5"/>
      <c r="W34" s="5"/>
      <c r="X34" s="5"/>
      <c r="Y34" s="5"/>
      <c r="Z34" s="5"/>
    </row>
    <row r="35" spans="1:26" ht="30" customHeight="1">
      <c r="A35" s="95" t="s">
        <v>255</v>
      </c>
      <c r="B35" s="184" t="s">
        <v>258</v>
      </c>
      <c r="C35" s="141"/>
      <c r="D35" s="141"/>
      <c r="E35" s="141"/>
      <c r="F35" s="141"/>
      <c r="G35" s="141"/>
      <c r="H35" s="141"/>
      <c r="I35" s="141"/>
      <c r="J35" s="142"/>
      <c r="K35" s="97"/>
      <c r="L35" s="3"/>
      <c r="M35" s="3"/>
      <c r="N35" s="3"/>
      <c r="O35" s="5"/>
      <c r="P35" s="5"/>
      <c r="Q35" s="5"/>
      <c r="R35" s="5"/>
      <c r="S35" s="5"/>
      <c r="T35" s="5"/>
      <c r="U35" s="5"/>
      <c r="V35" s="5"/>
      <c r="W35" s="5"/>
      <c r="X35" s="5"/>
      <c r="Y35" s="5"/>
      <c r="Z35" s="5"/>
    </row>
    <row r="36" spans="1:26" ht="30">
      <c r="A36" s="95" t="s">
        <v>210</v>
      </c>
      <c r="B36" s="184" t="s">
        <v>261</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ustomHeight="1">
      <c r="A37" s="95" t="s">
        <v>216</v>
      </c>
      <c r="B37" s="184" t="s">
        <v>265</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c r="A38" s="3"/>
      <c r="B38" s="3"/>
      <c r="C38" s="3"/>
      <c r="D38" s="3"/>
      <c r="E38" s="3"/>
      <c r="F38" s="3"/>
      <c r="G38" s="3"/>
      <c r="H38" s="3"/>
      <c r="I38" s="3"/>
      <c r="J38" s="3"/>
      <c r="K38" s="3"/>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hidden="1">
      <c r="A43" s="3" t="s">
        <v>26</v>
      </c>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178</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224</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419</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383</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420</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421</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362</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c r="B51" s="3"/>
      <c r="C51" s="3"/>
      <c r="D51" s="3"/>
      <c r="E51" s="3"/>
      <c r="F51" s="3"/>
      <c r="G51" s="3"/>
      <c r="H51" s="3"/>
      <c r="I51" s="3"/>
      <c r="J51" s="3"/>
      <c r="K51" s="3"/>
      <c r="L51" s="3"/>
      <c r="M51" s="3"/>
      <c r="N51" s="3"/>
      <c r="O51" s="5"/>
      <c r="P51" s="5"/>
      <c r="Q51" s="5"/>
      <c r="R51" s="5"/>
      <c r="S51" s="5"/>
      <c r="T51" s="5"/>
      <c r="U51" s="5"/>
      <c r="V51" s="5"/>
      <c r="W51" s="5"/>
      <c r="X51" s="5"/>
      <c r="Y51" s="5"/>
      <c r="Z51" s="5"/>
    </row>
    <row r="52" spans="1:26">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5">
    <mergeCell ref="B36:J36"/>
    <mergeCell ref="B37:J37"/>
    <mergeCell ref="A25:J25"/>
    <mergeCell ref="D24:E24"/>
    <mergeCell ref="D31:E31"/>
    <mergeCell ref="F31:G31"/>
    <mergeCell ref="H30:I30"/>
    <mergeCell ref="F30:G30"/>
    <mergeCell ref="H31:I31"/>
    <mergeCell ref="H29:I29"/>
    <mergeCell ref="A27:C27"/>
    <mergeCell ref="A26:C26"/>
    <mergeCell ref="D27:E27"/>
    <mergeCell ref="A17:C17"/>
    <mergeCell ref="A24:C24"/>
    <mergeCell ref="D21:E21"/>
    <mergeCell ref="A21:C21"/>
    <mergeCell ref="A19:C19"/>
    <mergeCell ref="D20:E20"/>
    <mergeCell ref="D23:E23"/>
    <mergeCell ref="A23:C23"/>
    <mergeCell ref="D22:E22"/>
    <mergeCell ref="A22:C22"/>
    <mergeCell ref="A13:C13"/>
    <mergeCell ref="A12:C12"/>
    <mergeCell ref="A16:C16"/>
    <mergeCell ref="A14:C14"/>
    <mergeCell ref="A15:C15"/>
    <mergeCell ref="H26:I26"/>
    <mergeCell ref="H27:I27"/>
    <mergeCell ref="F26:G26"/>
    <mergeCell ref="F27:G27"/>
    <mergeCell ref="A18:C18"/>
    <mergeCell ref="A20:C20"/>
    <mergeCell ref="F22:G22"/>
    <mergeCell ref="F23:G23"/>
    <mergeCell ref="F21:G21"/>
    <mergeCell ref="B2:K2"/>
    <mergeCell ref="B1:K1"/>
    <mergeCell ref="A1:A2"/>
    <mergeCell ref="B5:H5"/>
    <mergeCell ref="J5:K5"/>
    <mergeCell ref="D26:E26"/>
    <mergeCell ref="D12:E12"/>
    <mergeCell ref="F12:G12"/>
    <mergeCell ref="F20:G20"/>
    <mergeCell ref="D19:E19"/>
    <mergeCell ref="F19:G19"/>
    <mergeCell ref="F24:G24"/>
    <mergeCell ref="B34:J34"/>
    <mergeCell ref="B35:J35"/>
    <mergeCell ref="H28:I28"/>
    <mergeCell ref="A32:H32"/>
    <mergeCell ref="A29:C29"/>
    <mergeCell ref="D28:E28"/>
    <mergeCell ref="D30:E30"/>
    <mergeCell ref="I32:J32"/>
    <mergeCell ref="A31:C31"/>
    <mergeCell ref="A30:C30"/>
    <mergeCell ref="F28:G28"/>
    <mergeCell ref="F29:G29"/>
    <mergeCell ref="A28:C28"/>
    <mergeCell ref="D29:E29"/>
    <mergeCell ref="D14:E14"/>
    <mergeCell ref="D15:E15"/>
    <mergeCell ref="D18:E18"/>
    <mergeCell ref="D13:E13"/>
    <mergeCell ref="F13:G13"/>
    <mergeCell ref="F14:G14"/>
    <mergeCell ref="F17:G17"/>
    <mergeCell ref="F18:G18"/>
    <mergeCell ref="F16:G16"/>
    <mergeCell ref="F15:G15"/>
    <mergeCell ref="D17:E17"/>
    <mergeCell ref="D16:E16"/>
    <mergeCell ref="A6:B6"/>
    <mergeCell ref="A3:K3"/>
    <mergeCell ref="B4:K4"/>
    <mergeCell ref="C6:K6"/>
    <mergeCell ref="K10:K11"/>
    <mergeCell ref="I10:I11"/>
    <mergeCell ref="J9:K9"/>
    <mergeCell ref="C7:F8"/>
    <mergeCell ref="A7:B8"/>
    <mergeCell ref="J7:K8"/>
    <mergeCell ref="G7:I8"/>
    <mergeCell ref="H10:H11"/>
    <mergeCell ref="J10:J11"/>
    <mergeCell ref="A10:C11"/>
    <mergeCell ref="F11:G11"/>
    <mergeCell ref="D11:E11"/>
    <mergeCell ref="D10:G10"/>
    <mergeCell ref="C9:F9"/>
    <mergeCell ref="G9:I9"/>
    <mergeCell ref="A9:B9"/>
  </mergeCells>
  <dataValidations count="1">
    <dataValidation type="list" allowBlank="1" showInputMessage="1" showErrorMessage="1" prompt=" - Elegir un objetivo estratégico de la lista" sqref="C6">
      <formula1>$A$43:$A$50</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7" width="5.7109375" customWidth="1"/>
    <col min="8" max="8" width="8.85546875" customWidth="1"/>
    <col min="9" max="9" width="11" customWidth="1"/>
    <col min="10" max="10" width="10.42578125" customWidth="1"/>
    <col min="11" max="11" width="17.8554687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25.5" customHeight="1">
      <c r="A5" s="12" t="s">
        <v>24</v>
      </c>
      <c r="B5" s="164" t="s">
        <v>381</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419</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60.75" customHeight="1">
      <c r="A9" s="164" t="s">
        <v>294</v>
      </c>
      <c r="B9" s="142"/>
      <c r="C9" s="164" t="s">
        <v>474</v>
      </c>
      <c r="D9" s="141"/>
      <c r="E9" s="141"/>
      <c r="F9" s="142"/>
      <c r="G9" s="193" t="s">
        <v>475</v>
      </c>
      <c r="H9" s="141"/>
      <c r="I9" s="142"/>
      <c r="J9" s="193" t="s">
        <v>135</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476</v>
      </c>
      <c r="L10" s="3"/>
      <c r="M10" s="3"/>
      <c r="N10" s="3"/>
      <c r="O10" s="5"/>
      <c r="P10" s="5"/>
      <c r="Q10" s="5"/>
      <c r="R10" s="5"/>
      <c r="S10" s="5"/>
      <c r="T10" s="5"/>
      <c r="U10" s="5"/>
      <c r="V10" s="5"/>
      <c r="W10" s="5"/>
      <c r="X10" s="5"/>
      <c r="Y10" s="5"/>
      <c r="Z10" s="5"/>
    </row>
    <row r="11" spans="1:26" ht="36"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78.75" customHeight="1">
      <c r="A12" s="190" t="s">
        <v>477</v>
      </c>
      <c r="B12" s="141"/>
      <c r="C12" s="142"/>
      <c r="D12" s="190" t="s">
        <v>478</v>
      </c>
      <c r="E12" s="142"/>
      <c r="F12" s="190" t="s">
        <v>16</v>
      </c>
      <c r="G12" s="142"/>
      <c r="H12" s="125">
        <v>0.1</v>
      </c>
      <c r="I12" s="126">
        <v>42439</v>
      </c>
      <c r="J12" s="126">
        <v>42531</v>
      </c>
      <c r="K12" s="128" t="s">
        <v>479</v>
      </c>
      <c r="L12" s="3"/>
      <c r="M12" s="3"/>
      <c r="N12" s="3"/>
      <c r="O12" s="5"/>
      <c r="P12" s="5"/>
      <c r="Q12" s="5"/>
      <c r="R12" s="5"/>
      <c r="S12" s="5"/>
      <c r="T12" s="5"/>
      <c r="U12" s="5"/>
      <c r="V12" s="5"/>
      <c r="W12" s="5"/>
      <c r="X12" s="5"/>
      <c r="Y12" s="5"/>
      <c r="Z12" s="5"/>
    </row>
    <row r="13" spans="1:26" ht="15.75" customHeight="1">
      <c r="A13" s="190" t="s">
        <v>480</v>
      </c>
      <c r="B13" s="141"/>
      <c r="C13" s="142"/>
      <c r="D13" s="190" t="s">
        <v>478</v>
      </c>
      <c r="E13" s="142"/>
      <c r="F13" s="190" t="s">
        <v>16</v>
      </c>
      <c r="G13" s="142"/>
      <c r="H13" s="125">
        <v>0.05</v>
      </c>
      <c r="I13" s="126">
        <v>42470</v>
      </c>
      <c r="J13" s="126">
        <v>42531</v>
      </c>
      <c r="K13" s="128" t="s">
        <v>481</v>
      </c>
      <c r="L13" s="3"/>
      <c r="M13" s="3"/>
      <c r="N13" s="3"/>
      <c r="O13" s="5"/>
      <c r="P13" s="5"/>
      <c r="Q13" s="5"/>
      <c r="R13" s="5"/>
      <c r="S13" s="5"/>
      <c r="T13" s="5"/>
      <c r="U13" s="5"/>
      <c r="V13" s="5"/>
      <c r="W13" s="5"/>
      <c r="X13" s="5"/>
      <c r="Y13" s="5"/>
      <c r="Z13" s="5"/>
    </row>
    <row r="14" spans="1:26" ht="15.75" customHeight="1">
      <c r="A14" s="190" t="s">
        <v>482</v>
      </c>
      <c r="B14" s="141"/>
      <c r="C14" s="142"/>
      <c r="D14" s="190" t="s">
        <v>483</v>
      </c>
      <c r="E14" s="142"/>
      <c r="F14" s="190" t="s">
        <v>16</v>
      </c>
      <c r="G14" s="142"/>
      <c r="H14" s="125">
        <v>0.7</v>
      </c>
      <c r="I14" s="126">
        <v>42470</v>
      </c>
      <c r="J14" s="126">
        <v>43177</v>
      </c>
      <c r="K14" s="128" t="s">
        <v>484</v>
      </c>
      <c r="L14" s="3"/>
      <c r="M14" s="3"/>
      <c r="N14" s="3"/>
      <c r="O14" s="5"/>
      <c r="P14" s="5"/>
      <c r="Q14" s="5"/>
      <c r="R14" s="5"/>
      <c r="S14" s="5"/>
      <c r="T14" s="5"/>
      <c r="U14" s="5"/>
      <c r="V14" s="5"/>
      <c r="W14" s="5"/>
      <c r="X14" s="5"/>
      <c r="Y14" s="5"/>
      <c r="Z14" s="5"/>
    </row>
    <row r="15" spans="1:26" ht="15.75" customHeight="1">
      <c r="A15" s="190" t="s">
        <v>485</v>
      </c>
      <c r="B15" s="141"/>
      <c r="C15" s="142"/>
      <c r="D15" s="190" t="s">
        <v>478</v>
      </c>
      <c r="E15" s="142"/>
      <c r="F15" s="190" t="s">
        <v>486</v>
      </c>
      <c r="G15" s="142"/>
      <c r="H15" s="125">
        <v>0.15</v>
      </c>
      <c r="I15" s="126">
        <v>42470</v>
      </c>
      <c r="J15" s="126">
        <v>43177</v>
      </c>
      <c r="K15" s="128" t="s">
        <v>487</v>
      </c>
      <c r="L15" s="3"/>
      <c r="M15" s="3"/>
      <c r="N15" s="3"/>
      <c r="O15" s="5"/>
      <c r="P15" s="5"/>
      <c r="Q15" s="5"/>
      <c r="R15" s="5"/>
      <c r="S15" s="5"/>
      <c r="T15" s="5"/>
      <c r="U15" s="5"/>
      <c r="V15" s="5"/>
      <c r="W15" s="5"/>
      <c r="X15" s="5"/>
      <c r="Y15" s="5"/>
      <c r="Z15" s="5"/>
    </row>
    <row r="16" spans="1:26" ht="15.75" customHeight="1">
      <c r="A16" s="190"/>
      <c r="B16" s="141"/>
      <c r="C16" s="142"/>
      <c r="D16" s="190"/>
      <c r="E16" s="142"/>
      <c r="F16" s="190"/>
      <c r="G16" s="142"/>
      <c r="H16" s="125"/>
      <c r="I16" s="130"/>
      <c r="J16" s="130"/>
      <c r="K16" s="131"/>
      <c r="L16" s="3"/>
      <c r="M16" s="3"/>
      <c r="N16" s="3"/>
      <c r="O16" s="5"/>
      <c r="P16" s="5"/>
      <c r="Q16" s="5"/>
      <c r="R16" s="5"/>
      <c r="S16" s="5"/>
      <c r="T16" s="5"/>
      <c r="U16" s="5"/>
      <c r="V16" s="5"/>
      <c r="W16" s="5"/>
      <c r="X16" s="5"/>
      <c r="Y16" s="5"/>
      <c r="Z16" s="5"/>
    </row>
    <row r="17" spans="1:26" ht="15.75" customHeight="1">
      <c r="A17" s="190"/>
      <c r="B17" s="141"/>
      <c r="C17" s="142"/>
      <c r="D17" s="190"/>
      <c r="E17" s="142"/>
      <c r="F17" s="190"/>
      <c r="G17" s="142"/>
      <c r="H17" s="125"/>
      <c r="I17" s="130"/>
      <c r="J17" s="130"/>
      <c r="K17" s="131"/>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c r="I18" s="130"/>
      <c r="J18" s="130"/>
      <c r="K18" s="131"/>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90"/>
      <c r="B25" s="141"/>
      <c r="C25" s="142"/>
      <c r="D25" s="190"/>
      <c r="E25" s="142"/>
      <c r="F25" s="190"/>
      <c r="G25" s="142"/>
      <c r="H25" s="125"/>
      <c r="I25" s="130"/>
      <c r="J25" s="130"/>
      <c r="K25" s="131"/>
      <c r="L25" s="3"/>
      <c r="M25" s="3"/>
      <c r="N25" s="3"/>
      <c r="O25" s="5"/>
      <c r="P25" s="5"/>
      <c r="Q25" s="5"/>
      <c r="R25" s="5"/>
      <c r="S25" s="5"/>
      <c r="T25" s="5"/>
      <c r="U25" s="5"/>
      <c r="V25" s="5"/>
      <c r="W25" s="5"/>
      <c r="X25" s="5"/>
      <c r="Y25" s="5"/>
      <c r="Z25" s="5"/>
    </row>
    <row r="26" spans="1:26" ht="15.75" customHeight="1">
      <c r="A26" s="179" t="s">
        <v>488</v>
      </c>
      <c r="B26" s="141"/>
      <c r="C26" s="141"/>
      <c r="D26" s="141"/>
      <c r="E26" s="141"/>
      <c r="F26" s="141"/>
      <c r="G26" s="141"/>
      <c r="H26" s="141"/>
      <c r="I26" s="141"/>
      <c r="J26" s="142"/>
      <c r="K26" s="72"/>
      <c r="L26" s="3"/>
      <c r="M26" s="3"/>
      <c r="N26" s="3"/>
      <c r="O26" s="5"/>
      <c r="P26" s="5"/>
      <c r="Q26" s="5"/>
      <c r="R26" s="5"/>
      <c r="S26" s="5"/>
      <c r="T26" s="5"/>
      <c r="U26" s="5"/>
      <c r="V26" s="5"/>
      <c r="W26" s="5"/>
      <c r="X26" s="5"/>
      <c r="Y26" s="5"/>
      <c r="Z26" s="5"/>
    </row>
    <row r="27" spans="1:26" ht="15.75" customHeight="1">
      <c r="A27" s="179"/>
      <c r="B27" s="141"/>
      <c r="C27" s="142"/>
      <c r="D27" s="179">
        <v>2016</v>
      </c>
      <c r="E27" s="142"/>
      <c r="F27" s="179">
        <v>2017</v>
      </c>
      <c r="G27" s="142"/>
      <c r="H27" s="179">
        <v>2018</v>
      </c>
      <c r="I27" s="142"/>
      <c r="J27" s="76" t="s">
        <v>80</v>
      </c>
      <c r="K27" s="72"/>
      <c r="L27" s="3"/>
      <c r="M27" s="3"/>
      <c r="N27" s="3"/>
      <c r="O27" s="5"/>
      <c r="P27" s="5"/>
      <c r="Q27" s="5"/>
      <c r="R27" s="5"/>
      <c r="S27" s="5"/>
      <c r="T27" s="5"/>
      <c r="U27" s="5"/>
      <c r="V27" s="5"/>
      <c r="W27" s="5"/>
      <c r="X27" s="5"/>
      <c r="Y27" s="5"/>
      <c r="Z27" s="5"/>
    </row>
    <row r="28" spans="1:26" ht="30.75" customHeight="1">
      <c r="A28" s="179" t="s">
        <v>202</v>
      </c>
      <c r="B28" s="141"/>
      <c r="C28" s="142"/>
      <c r="D28" s="191"/>
      <c r="E28" s="142"/>
      <c r="F28" s="191"/>
      <c r="G28" s="142"/>
      <c r="H28" s="191"/>
      <c r="I28" s="142"/>
      <c r="J28" s="132">
        <f t="shared" ref="J28:J32" si="0">+SUM(D28:I28)</f>
        <v>0</v>
      </c>
      <c r="K28" s="84"/>
      <c r="L28" s="3"/>
      <c r="M28" s="3"/>
      <c r="N28" s="3"/>
      <c r="O28" s="5"/>
      <c r="P28" s="5"/>
      <c r="Q28" s="5"/>
      <c r="R28" s="5"/>
      <c r="S28" s="5"/>
      <c r="T28" s="5"/>
      <c r="U28" s="5"/>
      <c r="V28" s="5"/>
      <c r="W28" s="5"/>
      <c r="X28" s="5"/>
      <c r="Y28" s="5"/>
      <c r="Z28" s="5"/>
    </row>
    <row r="29" spans="1:26" ht="15.75" customHeight="1">
      <c r="A29" s="179" t="s">
        <v>210</v>
      </c>
      <c r="B29" s="141"/>
      <c r="C29" s="142"/>
      <c r="D29" s="191"/>
      <c r="E29" s="142"/>
      <c r="F29" s="191"/>
      <c r="G29" s="142"/>
      <c r="H29" s="191"/>
      <c r="I29" s="142"/>
      <c r="J29" s="132">
        <f t="shared" si="0"/>
        <v>0</v>
      </c>
      <c r="K29" s="84"/>
      <c r="L29" s="3"/>
      <c r="M29" s="3"/>
      <c r="N29" s="3"/>
      <c r="O29" s="5"/>
      <c r="P29" s="5"/>
      <c r="Q29" s="5"/>
      <c r="R29" s="5"/>
      <c r="S29" s="5"/>
      <c r="T29" s="5"/>
      <c r="U29" s="5"/>
      <c r="V29" s="5"/>
      <c r="W29" s="5"/>
      <c r="X29" s="5"/>
      <c r="Y29" s="5"/>
      <c r="Z29" s="5"/>
    </row>
    <row r="30" spans="1:26" ht="27" customHeight="1">
      <c r="A30" s="179" t="s">
        <v>216</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418</v>
      </c>
      <c r="B31" s="141"/>
      <c r="C31" s="142"/>
      <c r="D31" s="191">
        <v>300</v>
      </c>
      <c r="E31" s="142"/>
      <c r="F31" s="191">
        <v>500</v>
      </c>
      <c r="G31" s="142"/>
      <c r="H31" s="191">
        <v>204</v>
      </c>
      <c r="I31" s="142"/>
      <c r="J31" s="132">
        <f t="shared" si="0"/>
        <v>1004</v>
      </c>
      <c r="K31" s="84"/>
      <c r="L31" s="3"/>
      <c r="M31" s="3"/>
      <c r="N31" s="3"/>
      <c r="O31" s="5"/>
      <c r="P31" s="5"/>
      <c r="Q31" s="5"/>
      <c r="R31" s="5"/>
      <c r="S31" s="5"/>
      <c r="T31" s="5"/>
      <c r="U31" s="5"/>
      <c r="V31" s="5"/>
      <c r="W31" s="5"/>
      <c r="X31" s="5"/>
      <c r="Y31" s="5"/>
      <c r="Z31" s="5"/>
    </row>
    <row r="32" spans="1:26" ht="15.75" customHeight="1">
      <c r="A32" s="179" t="s">
        <v>220</v>
      </c>
      <c r="B32" s="141"/>
      <c r="C32" s="142"/>
      <c r="D32" s="192">
        <f>+SUM(D28:E31)</f>
        <v>300</v>
      </c>
      <c r="E32" s="142"/>
      <c r="F32" s="192">
        <f>+SUM(F28:G31)</f>
        <v>500</v>
      </c>
      <c r="G32" s="142"/>
      <c r="H32" s="192">
        <f>+SUM(H28:I31)</f>
        <v>204</v>
      </c>
      <c r="I32" s="142"/>
      <c r="J32" s="132">
        <f t="shared" si="0"/>
        <v>1004</v>
      </c>
      <c r="K32" s="84"/>
      <c r="L32" s="3"/>
      <c r="M32" s="3"/>
      <c r="N32" s="3"/>
      <c r="O32" s="5"/>
      <c r="P32" s="5"/>
      <c r="Q32" s="5"/>
      <c r="R32" s="5"/>
      <c r="S32" s="5"/>
      <c r="T32" s="5"/>
      <c r="U32" s="5"/>
      <c r="V32" s="5"/>
      <c r="W32" s="5"/>
      <c r="X32" s="5"/>
      <c r="Y32" s="5"/>
      <c r="Z32" s="5"/>
    </row>
    <row r="33" spans="1:26" ht="15.75" customHeight="1">
      <c r="A33" s="189" t="s">
        <v>489</v>
      </c>
      <c r="B33" s="141"/>
      <c r="C33" s="141"/>
      <c r="D33" s="141"/>
      <c r="E33" s="141"/>
      <c r="F33" s="141"/>
      <c r="G33" s="141"/>
      <c r="H33" s="142"/>
      <c r="I33" s="186">
        <f>+J32</f>
        <v>1004</v>
      </c>
      <c r="J33" s="142"/>
      <c r="K33" s="84"/>
      <c r="L33" s="3"/>
      <c r="M33" s="3"/>
      <c r="N33" s="3"/>
      <c r="O33" s="5"/>
      <c r="P33" s="5"/>
      <c r="Q33" s="5"/>
      <c r="R33" s="5"/>
      <c r="S33" s="5"/>
      <c r="T33" s="5"/>
      <c r="U33" s="5"/>
      <c r="V33" s="5"/>
      <c r="W33" s="5"/>
      <c r="X33" s="5"/>
      <c r="Y33" s="5"/>
      <c r="Z33" s="5"/>
    </row>
    <row r="34" spans="1:26">
      <c r="A34" s="7"/>
      <c r="B34" s="7"/>
      <c r="C34" s="7"/>
      <c r="D34" s="7"/>
      <c r="E34" s="7"/>
      <c r="F34" s="7"/>
      <c r="G34" s="7"/>
      <c r="H34" s="7"/>
      <c r="I34" s="7"/>
      <c r="J34" s="7"/>
      <c r="K34" s="88"/>
      <c r="L34" s="3"/>
      <c r="M34" s="3"/>
      <c r="N34" s="3"/>
      <c r="O34" s="5"/>
      <c r="P34" s="5"/>
      <c r="Q34" s="5"/>
      <c r="R34" s="5"/>
      <c r="S34" s="5"/>
      <c r="T34" s="5"/>
      <c r="U34" s="5"/>
      <c r="V34" s="5"/>
      <c r="W34" s="5"/>
      <c r="X34" s="5"/>
      <c r="Y34" s="5"/>
      <c r="Z34" s="5"/>
    </row>
    <row r="35" spans="1:26" ht="30" customHeight="1">
      <c r="A35" s="90" t="s">
        <v>240</v>
      </c>
      <c r="B35" s="185" t="s">
        <v>244</v>
      </c>
      <c r="C35" s="141"/>
      <c r="D35" s="141"/>
      <c r="E35" s="141"/>
      <c r="F35" s="141"/>
      <c r="G35" s="141"/>
      <c r="H35" s="141"/>
      <c r="I35" s="141"/>
      <c r="J35" s="142"/>
      <c r="K35" s="93"/>
      <c r="L35" s="3"/>
      <c r="M35" s="3"/>
      <c r="N35" s="3"/>
      <c r="O35" s="5"/>
      <c r="P35" s="5"/>
      <c r="Q35" s="5"/>
      <c r="R35" s="5"/>
      <c r="S35" s="5"/>
      <c r="T35" s="5"/>
      <c r="U35" s="5"/>
      <c r="V35" s="5"/>
      <c r="W35" s="5"/>
      <c r="X35" s="5"/>
      <c r="Y35" s="5"/>
      <c r="Z35" s="5"/>
    </row>
    <row r="36" spans="1:26" ht="30" customHeight="1">
      <c r="A36" s="95" t="s">
        <v>255</v>
      </c>
      <c r="B36" s="184" t="s">
        <v>258</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 r="A37" s="95" t="s">
        <v>210</v>
      </c>
      <c r="B37" s="184" t="s">
        <v>261</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ht="30" customHeight="1">
      <c r="A38" s="95" t="s">
        <v>216</v>
      </c>
      <c r="B38" s="184" t="s">
        <v>265</v>
      </c>
      <c r="C38" s="141"/>
      <c r="D38" s="141"/>
      <c r="E38" s="141"/>
      <c r="F38" s="141"/>
      <c r="G38" s="141"/>
      <c r="H38" s="141"/>
      <c r="I38" s="141"/>
      <c r="J38" s="142"/>
      <c r="K38" s="97"/>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c r="A43" s="3"/>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26</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178</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224</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419</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383</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420</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421</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t="s">
        <v>362</v>
      </c>
      <c r="B51" s="3"/>
      <c r="C51" s="3"/>
      <c r="D51" s="3"/>
      <c r="E51" s="3"/>
      <c r="F51" s="3"/>
      <c r="G51" s="3"/>
      <c r="H51" s="3"/>
      <c r="I51" s="3"/>
      <c r="J51" s="3"/>
      <c r="K51" s="3"/>
      <c r="L51" s="3"/>
      <c r="M51" s="3"/>
      <c r="N51" s="3"/>
      <c r="O51" s="5"/>
      <c r="P51" s="5"/>
      <c r="Q51" s="5"/>
      <c r="R51" s="5"/>
      <c r="S51" s="5"/>
      <c r="T51" s="5"/>
      <c r="U51" s="5"/>
      <c r="V51" s="5"/>
      <c r="W51" s="5"/>
      <c r="X51" s="5"/>
      <c r="Y51" s="5"/>
      <c r="Z51" s="5"/>
    </row>
    <row r="52" spans="1:26" hidden="1">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3"/>
      <c r="B54" s="3"/>
      <c r="C54" s="3"/>
      <c r="D54" s="3"/>
      <c r="E54" s="3"/>
      <c r="F54" s="3"/>
      <c r="G54" s="3"/>
      <c r="H54" s="3"/>
      <c r="I54" s="3"/>
      <c r="J54" s="3"/>
      <c r="K54" s="3"/>
      <c r="L54" s="3"/>
      <c r="M54" s="3"/>
      <c r="N54" s="3"/>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8">
    <mergeCell ref="A24:C24"/>
    <mergeCell ref="H28:I28"/>
    <mergeCell ref="H27:I27"/>
    <mergeCell ref="A10:C11"/>
    <mergeCell ref="A9:B9"/>
    <mergeCell ref="A15:C15"/>
    <mergeCell ref="A14:C14"/>
    <mergeCell ref="A13:C13"/>
    <mergeCell ref="A16:C16"/>
    <mergeCell ref="A12:C12"/>
    <mergeCell ref="J7:K8"/>
    <mergeCell ref="C7:F8"/>
    <mergeCell ref="A7:B8"/>
    <mergeCell ref="G7:I8"/>
    <mergeCell ref="D11:E11"/>
    <mergeCell ref="D10:G10"/>
    <mergeCell ref="J9:K9"/>
    <mergeCell ref="K10:K11"/>
    <mergeCell ref="J10:J11"/>
    <mergeCell ref="I10:I11"/>
    <mergeCell ref="C9:F9"/>
    <mergeCell ref="G9:I9"/>
    <mergeCell ref="B2:K2"/>
    <mergeCell ref="B1:K1"/>
    <mergeCell ref="A6:B6"/>
    <mergeCell ref="A1:A2"/>
    <mergeCell ref="B5:H5"/>
    <mergeCell ref="J5:K5"/>
    <mergeCell ref="C6:K6"/>
    <mergeCell ref="B4:K4"/>
    <mergeCell ref="A3:K3"/>
    <mergeCell ref="A22:C22"/>
    <mergeCell ref="A23:C23"/>
    <mergeCell ref="A17:C17"/>
    <mergeCell ref="A18:C18"/>
    <mergeCell ref="A19:C19"/>
    <mergeCell ref="A20:C20"/>
    <mergeCell ref="A21:C21"/>
    <mergeCell ref="F19:G19"/>
    <mergeCell ref="F17:G17"/>
    <mergeCell ref="F18:G18"/>
    <mergeCell ref="D17:E17"/>
    <mergeCell ref="D18:E18"/>
    <mergeCell ref="D19:E19"/>
    <mergeCell ref="F20:G20"/>
    <mergeCell ref="F21:G21"/>
    <mergeCell ref="D27:E27"/>
    <mergeCell ref="D28:E28"/>
    <mergeCell ref="D25:E25"/>
    <mergeCell ref="D24:E24"/>
    <mergeCell ref="D23:E23"/>
    <mergeCell ref="F22:G22"/>
    <mergeCell ref="F25:G25"/>
    <mergeCell ref="F23:G23"/>
    <mergeCell ref="F24:G24"/>
    <mergeCell ref="D20:E20"/>
    <mergeCell ref="D22:E22"/>
    <mergeCell ref="D21:E21"/>
    <mergeCell ref="F16:G16"/>
    <mergeCell ref="D16:E16"/>
    <mergeCell ref="F12:G12"/>
    <mergeCell ref="F13:G13"/>
    <mergeCell ref="F11:G11"/>
    <mergeCell ref="D14:E14"/>
    <mergeCell ref="F14:G14"/>
    <mergeCell ref="H10:H11"/>
    <mergeCell ref="F15:G15"/>
    <mergeCell ref="D15:E15"/>
    <mergeCell ref="D12:E12"/>
    <mergeCell ref="D13:E13"/>
    <mergeCell ref="B37:J37"/>
    <mergeCell ref="B38:J38"/>
    <mergeCell ref="A32:C32"/>
    <mergeCell ref="A33:H33"/>
    <mergeCell ref="I33:J33"/>
    <mergeCell ref="D32:E32"/>
    <mergeCell ref="F32:G32"/>
    <mergeCell ref="B36:J36"/>
    <mergeCell ref="B35:J35"/>
    <mergeCell ref="H31:I31"/>
    <mergeCell ref="A31:C31"/>
    <mergeCell ref="H32:I32"/>
    <mergeCell ref="D31:E31"/>
    <mergeCell ref="F31:G31"/>
    <mergeCell ref="A25:C25"/>
    <mergeCell ref="A26:J26"/>
    <mergeCell ref="H29:I29"/>
    <mergeCell ref="H30:I30"/>
    <mergeCell ref="A28:C28"/>
    <mergeCell ref="A27:C27"/>
    <mergeCell ref="A29:C29"/>
    <mergeCell ref="A30:C30"/>
    <mergeCell ref="F28:G28"/>
    <mergeCell ref="F27:G27"/>
    <mergeCell ref="F29:G29"/>
    <mergeCell ref="F30:G30"/>
    <mergeCell ref="D29:E29"/>
    <mergeCell ref="D30:E30"/>
  </mergeCells>
  <dataValidations count="1">
    <dataValidation type="list" allowBlank="1" showInputMessage="1" showErrorMessage="1" prompt=" - Elegir un objetivo estratégico de la lista" sqref="C6">
      <formula1>$A$44:$A$51</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5.140625" defaultRowHeight="15" customHeight="1"/>
  <cols>
    <col min="1" max="1" width="10" customWidth="1"/>
    <col min="2" max="6" width="5.7109375" customWidth="1"/>
    <col min="7" max="7" width="7.42578125" customWidth="1"/>
    <col min="8" max="8" width="8.85546875" customWidth="1"/>
    <col min="9" max="9" width="11" customWidth="1"/>
    <col min="10" max="10" width="10.42578125" customWidth="1"/>
    <col min="11" max="11" width="17.85546875" customWidth="1"/>
    <col min="12" max="12" width="12" customWidth="1"/>
    <col min="13" max="22" width="5.7109375" customWidth="1"/>
    <col min="23" max="26" width="13.28515625" customWidth="1"/>
  </cols>
  <sheetData>
    <row r="1" spans="1:26" ht="65.25" customHeight="1">
      <c r="A1" s="197"/>
      <c r="B1" s="168" t="s">
        <v>379</v>
      </c>
      <c r="C1" s="141"/>
      <c r="D1" s="141"/>
      <c r="E1" s="141"/>
      <c r="F1" s="141"/>
      <c r="G1" s="141"/>
      <c r="H1" s="141"/>
      <c r="I1" s="141"/>
      <c r="J1" s="141"/>
      <c r="K1" s="142"/>
      <c r="L1" s="124" t="s">
        <v>380</v>
      </c>
      <c r="M1" s="3"/>
      <c r="N1" s="3"/>
      <c r="O1" s="5"/>
      <c r="P1" s="5"/>
      <c r="Q1" s="5"/>
      <c r="R1" s="5"/>
      <c r="S1" s="5"/>
      <c r="T1" s="5"/>
      <c r="U1" s="5"/>
      <c r="V1" s="5"/>
      <c r="W1" s="5"/>
      <c r="X1" s="5"/>
      <c r="Y1" s="5"/>
      <c r="Z1" s="5"/>
    </row>
    <row r="2" spans="1:26" ht="48.75" customHeight="1">
      <c r="A2" s="176"/>
      <c r="B2" s="169" t="s">
        <v>2</v>
      </c>
      <c r="C2" s="141"/>
      <c r="D2" s="141"/>
      <c r="E2" s="141"/>
      <c r="F2" s="141"/>
      <c r="G2" s="141"/>
      <c r="H2" s="141"/>
      <c r="I2" s="141"/>
      <c r="J2" s="141"/>
      <c r="K2" s="142"/>
      <c r="L2" s="3"/>
      <c r="M2" s="3"/>
      <c r="N2" s="3"/>
      <c r="O2" s="5"/>
      <c r="P2" s="5"/>
      <c r="Q2" s="5"/>
      <c r="R2" s="5"/>
      <c r="S2" s="5"/>
      <c r="T2" s="5"/>
      <c r="U2" s="5"/>
      <c r="V2" s="5"/>
      <c r="W2" s="5"/>
      <c r="X2" s="5"/>
      <c r="Y2" s="5"/>
      <c r="Z2" s="5"/>
    </row>
    <row r="3" spans="1:26" ht="18.75" customHeight="1">
      <c r="A3" s="161" t="s">
        <v>5</v>
      </c>
      <c r="B3" s="141"/>
      <c r="C3" s="141"/>
      <c r="D3" s="141"/>
      <c r="E3" s="141"/>
      <c r="F3" s="141"/>
      <c r="G3" s="141"/>
      <c r="H3" s="141"/>
      <c r="I3" s="141"/>
      <c r="J3" s="141"/>
      <c r="K3" s="142"/>
      <c r="L3" s="3"/>
      <c r="M3" s="3"/>
      <c r="N3" s="3"/>
      <c r="O3" s="5"/>
      <c r="P3" s="5"/>
      <c r="Q3" s="5"/>
      <c r="R3" s="5"/>
      <c r="S3" s="5"/>
      <c r="T3" s="5"/>
      <c r="U3" s="5"/>
      <c r="V3" s="5"/>
      <c r="W3" s="5"/>
      <c r="X3" s="5"/>
      <c r="Y3" s="5"/>
      <c r="Z3" s="5"/>
    </row>
    <row r="4" spans="1:26" ht="15.75" customHeight="1">
      <c r="A4" s="12" t="s">
        <v>7</v>
      </c>
      <c r="B4" s="164" t="s">
        <v>16</v>
      </c>
      <c r="C4" s="141"/>
      <c r="D4" s="141"/>
      <c r="E4" s="141"/>
      <c r="F4" s="141"/>
      <c r="G4" s="141"/>
      <c r="H4" s="141"/>
      <c r="I4" s="141"/>
      <c r="J4" s="141"/>
      <c r="K4" s="142"/>
      <c r="L4" s="3"/>
      <c r="M4" s="3"/>
      <c r="N4" s="3"/>
      <c r="O4" s="5"/>
      <c r="P4" s="5"/>
      <c r="Q4" s="5"/>
      <c r="R4" s="5"/>
      <c r="S4" s="5"/>
      <c r="T4" s="5"/>
      <c r="U4" s="5"/>
      <c r="V4" s="5"/>
      <c r="W4" s="5"/>
      <c r="X4" s="5"/>
      <c r="Y4" s="5"/>
      <c r="Z4" s="5"/>
    </row>
    <row r="5" spans="1:26" ht="25.5" customHeight="1">
      <c r="A5" s="12" t="s">
        <v>24</v>
      </c>
      <c r="B5" s="164" t="s">
        <v>381</v>
      </c>
      <c r="C5" s="141"/>
      <c r="D5" s="141"/>
      <c r="E5" s="141"/>
      <c r="F5" s="141"/>
      <c r="G5" s="141"/>
      <c r="H5" s="142"/>
      <c r="I5" s="20" t="s">
        <v>25</v>
      </c>
      <c r="J5" s="198">
        <v>42422</v>
      </c>
      <c r="K5" s="142"/>
      <c r="L5" s="3"/>
      <c r="M5" s="3"/>
      <c r="N5" s="3"/>
      <c r="O5" s="5"/>
      <c r="P5" s="5"/>
      <c r="Q5" s="5"/>
      <c r="R5" s="5"/>
      <c r="S5" s="5"/>
      <c r="T5" s="5"/>
      <c r="U5" s="5"/>
      <c r="V5" s="5"/>
      <c r="W5" s="5"/>
      <c r="X5" s="5"/>
      <c r="Y5" s="5"/>
      <c r="Z5" s="5"/>
    </row>
    <row r="6" spans="1:26" ht="38.25" customHeight="1">
      <c r="A6" s="196" t="s">
        <v>382</v>
      </c>
      <c r="B6" s="142"/>
      <c r="C6" s="164" t="s">
        <v>420</v>
      </c>
      <c r="D6" s="141"/>
      <c r="E6" s="141"/>
      <c r="F6" s="141"/>
      <c r="G6" s="141"/>
      <c r="H6" s="141"/>
      <c r="I6" s="141"/>
      <c r="J6" s="141"/>
      <c r="K6" s="142"/>
      <c r="L6" s="3"/>
      <c r="M6" s="3"/>
      <c r="N6" s="3"/>
      <c r="O6" s="5"/>
      <c r="P6" s="5"/>
      <c r="Q6" s="5"/>
      <c r="R6" s="5"/>
      <c r="S6" s="5"/>
      <c r="T6" s="5"/>
      <c r="U6" s="5"/>
      <c r="V6" s="5"/>
      <c r="W6" s="5"/>
      <c r="X6" s="5"/>
      <c r="Y6" s="5"/>
      <c r="Z6" s="5"/>
    </row>
    <row r="7" spans="1:26" ht="32.25" customHeight="1">
      <c r="A7" s="172" t="s">
        <v>384</v>
      </c>
      <c r="B7" s="173"/>
      <c r="C7" s="194" t="s">
        <v>385</v>
      </c>
      <c r="D7" s="139"/>
      <c r="E7" s="139"/>
      <c r="F7" s="195"/>
      <c r="G7" s="172" t="s">
        <v>41</v>
      </c>
      <c r="H7" s="183"/>
      <c r="I7" s="173"/>
      <c r="J7" s="172" t="s">
        <v>43</v>
      </c>
      <c r="K7" s="173"/>
      <c r="L7" s="3"/>
      <c r="M7" s="3"/>
      <c r="N7" s="3"/>
      <c r="O7" s="5"/>
      <c r="P7" s="5"/>
      <c r="Q7" s="5"/>
      <c r="R7" s="5"/>
      <c r="S7" s="5"/>
      <c r="T7" s="5"/>
      <c r="U7" s="5"/>
      <c r="V7" s="5"/>
      <c r="W7" s="5"/>
      <c r="X7" s="5"/>
      <c r="Y7" s="5"/>
      <c r="Z7" s="5"/>
    </row>
    <row r="8" spans="1:26" ht="44.25" customHeight="1">
      <c r="A8" s="171"/>
      <c r="B8" s="174"/>
      <c r="C8" s="171"/>
      <c r="D8" s="167"/>
      <c r="E8" s="167"/>
      <c r="F8" s="174"/>
      <c r="G8" s="171"/>
      <c r="H8" s="167"/>
      <c r="I8" s="174"/>
      <c r="J8" s="171"/>
      <c r="K8" s="174"/>
      <c r="L8" s="3"/>
      <c r="M8" s="3"/>
      <c r="N8" s="3"/>
      <c r="O8" s="5"/>
      <c r="P8" s="5"/>
      <c r="Q8" s="5"/>
      <c r="R8" s="5"/>
      <c r="S8" s="5"/>
      <c r="T8" s="5"/>
      <c r="U8" s="5"/>
      <c r="V8" s="5"/>
      <c r="W8" s="5"/>
      <c r="X8" s="5"/>
      <c r="Y8" s="5"/>
      <c r="Z8" s="5"/>
    </row>
    <row r="9" spans="1:26" ht="144.75" customHeight="1">
      <c r="A9" s="182" t="s">
        <v>335</v>
      </c>
      <c r="B9" s="142"/>
      <c r="C9" s="182" t="s">
        <v>490</v>
      </c>
      <c r="D9" s="141"/>
      <c r="E9" s="141"/>
      <c r="F9" s="142"/>
      <c r="G9" s="182" t="s">
        <v>491</v>
      </c>
      <c r="H9" s="141"/>
      <c r="I9" s="142"/>
      <c r="J9" s="182" t="s">
        <v>492</v>
      </c>
      <c r="K9" s="142"/>
      <c r="L9" s="3"/>
      <c r="M9" s="3"/>
      <c r="N9" s="3"/>
      <c r="O9" s="5"/>
      <c r="P9" s="5"/>
      <c r="Q9" s="5"/>
      <c r="R9" s="5"/>
      <c r="S9" s="5"/>
      <c r="T9" s="5"/>
      <c r="U9" s="5"/>
      <c r="V9" s="5"/>
      <c r="W9" s="5"/>
      <c r="X9" s="5"/>
      <c r="Y9" s="5"/>
      <c r="Z9" s="5"/>
    </row>
    <row r="10" spans="1:26" ht="21" customHeight="1">
      <c r="A10" s="172" t="s">
        <v>49</v>
      </c>
      <c r="B10" s="183"/>
      <c r="C10" s="173"/>
      <c r="D10" s="163" t="s">
        <v>21</v>
      </c>
      <c r="E10" s="141"/>
      <c r="F10" s="141"/>
      <c r="G10" s="142"/>
      <c r="H10" s="175" t="s">
        <v>52</v>
      </c>
      <c r="I10" s="175" t="s">
        <v>54</v>
      </c>
      <c r="J10" s="175" t="s">
        <v>55</v>
      </c>
      <c r="K10" s="175" t="s">
        <v>56</v>
      </c>
      <c r="L10" s="3"/>
      <c r="M10" s="3"/>
      <c r="N10" s="3"/>
      <c r="O10" s="5"/>
      <c r="P10" s="5"/>
      <c r="Q10" s="5"/>
      <c r="R10" s="5"/>
      <c r="S10" s="5"/>
      <c r="T10" s="5"/>
      <c r="U10" s="5"/>
      <c r="V10" s="5"/>
      <c r="W10" s="5"/>
      <c r="X10" s="5"/>
      <c r="Y10" s="5"/>
      <c r="Z10" s="5"/>
    </row>
    <row r="11" spans="1:26" ht="27.75" customHeight="1">
      <c r="A11" s="171"/>
      <c r="B11" s="167"/>
      <c r="C11" s="174"/>
      <c r="D11" s="163" t="s">
        <v>64</v>
      </c>
      <c r="E11" s="142"/>
      <c r="F11" s="163" t="s">
        <v>65</v>
      </c>
      <c r="G11" s="142"/>
      <c r="H11" s="176"/>
      <c r="I11" s="176"/>
      <c r="J11" s="176"/>
      <c r="K11" s="176"/>
      <c r="L11" s="3"/>
      <c r="M11" s="3"/>
      <c r="N11" s="3"/>
      <c r="O11" s="5"/>
      <c r="P11" s="5"/>
      <c r="Q11" s="5"/>
      <c r="R11" s="5"/>
      <c r="S11" s="5"/>
      <c r="T11" s="5"/>
      <c r="U11" s="5"/>
      <c r="V11" s="5"/>
      <c r="W11" s="5"/>
      <c r="X11" s="5"/>
      <c r="Y11" s="5"/>
      <c r="Z11" s="5"/>
    </row>
    <row r="12" spans="1:26" ht="104.25" customHeight="1">
      <c r="A12" s="190" t="s">
        <v>493</v>
      </c>
      <c r="B12" s="141"/>
      <c r="C12" s="142"/>
      <c r="D12" s="190" t="s">
        <v>494</v>
      </c>
      <c r="E12" s="142"/>
      <c r="F12" s="190" t="s">
        <v>495</v>
      </c>
      <c r="G12" s="142"/>
      <c r="H12" s="125">
        <v>0.4</v>
      </c>
      <c r="I12" s="126">
        <v>42430</v>
      </c>
      <c r="J12" s="126">
        <v>42705</v>
      </c>
      <c r="K12" s="128" t="s">
        <v>496</v>
      </c>
      <c r="L12" s="3"/>
      <c r="M12" s="3"/>
      <c r="N12" s="3"/>
      <c r="O12" s="5"/>
      <c r="P12" s="5"/>
      <c r="Q12" s="5"/>
      <c r="R12" s="5"/>
      <c r="S12" s="5"/>
      <c r="T12" s="5"/>
      <c r="U12" s="5"/>
      <c r="V12" s="5"/>
      <c r="W12" s="5"/>
      <c r="X12" s="5"/>
      <c r="Y12" s="5"/>
      <c r="Z12" s="5"/>
    </row>
    <row r="13" spans="1:26" ht="66.75" customHeight="1">
      <c r="A13" s="190" t="s">
        <v>497</v>
      </c>
      <c r="B13" s="141"/>
      <c r="C13" s="142"/>
      <c r="D13" s="190" t="s">
        <v>494</v>
      </c>
      <c r="E13" s="142"/>
      <c r="F13" s="190" t="s">
        <v>498</v>
      </c>
      <c r="G13" s="142"/>
      <c r="H13" s="125">
        <v>0.3</v>
      </c>
      <c r="I13" s="126">
        <v>42644</v>
      </c>
      <c r="J13" s="126">
        <v>43160</v>
      </c>
      <c r="K13" s="128" t="s">
        <v>499</v>
      </c>
      <c r="L13" s="3"/>
      <c r="M13" s="3"/>
      <c r="N13" s="3"/>
      <c r="O13" s="5"/>
      <c r="P13" s="5"/>
      <c r="Q13" s="5"/>
      <c r="R13" s="5"/>
      <c r="S13" s="5"/>
      <c r="T13" s="5"/>
      <c r="U13" s="5"/>
      <c r="V13" s="5"/>
      <c r="W13" s="5"/>
      <c r="X13" s="5"/>
      <c r="Y13" s="5"/>
      <c r="Z13" s="5"/>
    </row>
    <row r="14" spans="1:26" ht="64.5" customHeight="1">
      <c r="A14" s="190" t="s">
        <v>500</v>
      </c>
      <c r="B14" s="141"/>
      <c r="C14" s="142"/>
      <c r="D14" s="190" t="s">
        <v>501</v>
      </c>
      <c r="E14" s="142"/>
      <c r="F14" s="190" t="s">
        <v>495</v>
      </c>
      <c r="G14" s="142"/>
      <c r="H14" s="125">
        <v>0.3</v>
      </c>
      <c r="I14" s="126">
        <v>42856</v>
      </c>
      <c r="J14" s="126">
        <v>43070</v>
      </c>
      <c r="K14" s="128" t="s">
        <v>502</v>
      </c>
      <c r="L14" s="3"/>
      <c r="M14" s="3"/>
      <c r="N14" s="3"/>
      <c r="O14" s="5"/>
      <c r="P14" s="5"/>
      <c r="Q14" s="5"/>
      <c r="R14" s="5"/>
      <c r="S14" s="5"/>
      <c r="T14" s="5"/>
      <c r="U14" s="5"/>
      <c r="V14" s="5"/>
      <c r="W14" s="5"/>
      <c r="X14" s="5"/>
      <c r="Y14" s="5"/>
      <c r="Z14" s="5"/>
    </row>
    <row r="15" spans="1:26" ht="15.75" customHeight="1">
      <c r="A15" s="190"/>
      <c r="B15" s="141"/>
      <c r="C15" s="142"/>
      <c r="D15" s="190"/>
      <c r="E15" s="142"/>
      <c r="F15" s="190"/>
      <c r="G15" s="142"/>
      <c r="H15" s="125">
        <f>SUM(H12:H14)</f>
        <v>1</v>
      </c>
      <c r="I15" s="130"/>
      <c r="J15" s="130"/>
      <c r="K15" s="131"/>
      <c r="L15" s="3"/>
      <c r="M15" s="3"/>
      <c r="N15" s="3"/>
      <c r="O15" s="5"/>
      <c r="P15" s="5"/>
      <c r="Q15" s="5"/>
      <c r="R15" s="5"/>
      <c r="S15" s="5"/>
      <c r="T15" s="5"/>
      <c r="U15" s="5"/>
      <c r="V15" s="5"/>
      <c r="W15" s="5"/>
      <c r="X15" s="5"/>
      <c r="Y15" s="5"/>
      <c r="Z15" s="5"/>
    </row>
    <row r="16" spans="1:26" ht="15.75" customHeight="1">
      <c r="A16" s="190"/>
      <c r="B16" s="141"/>
      <c r="C16" s="142"/>
      <c r="D16" s="190"/>
      <c r="E16" s="142"/>
      <c r="F16" s="190"/>
      <c r="G16" s="142"/>
      <c r="H16" s="125"/>
      <c r="I16" s="130"/>
      <c r="J16" s="130"/>
      <c r="K16" s="131"/>
      <c r="L16" s="3"/>
      <c r="M16" s="3"/>
      <c r="N16" s="3"/>
      <c r="O16" s="5"/>
      <c r="P16" s="5"/>
      <c r="Q16" s="5"/>
      <c r="R16" s="5"/>
      <c r="S16" s="5"/>
      <c r="T16" s="5"/>
      <c r="U16" s="5"/>
      <c r="V16" s="5"/>
      <c r="W16" s="5"/>
      <c r="X16" s="5"/>
      <c r="Y16" s="5"/>
      <c r="Z16" s="5"/>
    </row>
    <row r="17" spans="1:26" ht="15.75" customHeight="1">
      <c r="A17" s="190"/>
      <c r="B17" s="141"/>
      <c r="C17" s="142"/>
      <c r="D17" s="190"/>
      <c r="E17" s="142"/>
      <c r="F17" s="190"/>
      <c r="G17" s="142"/>
      <c r="H17" s="125"/>
      <c r="I17" s="130"/>
      <c r="J17" s="130"/>
      <c r="K17" s="131"/>
      <c r="L17" s="3"/>
      <c r="M17" s="3"/>
      <c r="N17" s="3"/>
      <c r="O17" s="5"/>
      <c r="P17" s="5"/>
      <c r="Q17" s="5"/>
      <c r="R17" s="5"/>
      <c r="S17" s="5"/>
      <c r="T17" s="5"/>
      <c r="U17" s="5"/>
      <c r="V17" s="5"/>
      <c r="W17" s="5"/>
      <c r="X17" s="5"/>
      <c r="Y17" s="5"/>
      <c r="Z17" s="5"/>
    </row>
    <row r="18" spans="1:26" ht="15.75" customHeight="1">
      <c r="A18" s="190"/>
      <c r="B18" s="141"/>
      <c r="C18" s="142"/>
      <c r="D18" s="190"/>
      <c r="E18" s="142"/>
      <c r="F18" s="190"/>
      <c r="G18" s="142"/>
      <c r="H18" s="125"/>
      <c r="I18" s="130"/>
      <c r="J18" s="130"/>
      <c r="K18" s="131"/>
      <c r="L18" s="3"/>
      <c r="M18" s="3"/>
      <c r="N18" s="3"/>
      <c r="O18" s="5"/>
      <c r="P18" s="5"/>
      <c r="Q18" s="5"/>
      <c r="R18" s="5"/>
      <c r="S18" s="5"/>
      <c r="T18" s="5"/>
      <c r="U18" s="5"/>
      <c r="V18" s="5"/>
      <c r="W18" s="5"/>
      <c r="X18" s="5"/>
      <c r="Y18" s="5"/>
      <c r="Z18" s="5"/>
    </row>
    <row r="19" spans="1:26" ht="15.75" customHeight="1">
      <c r="A19" s="190"/>
      <c r="B19" s="141"/>
      <c r="C19" s="142"/>
      <c r="D19" s="190"/>
      <c r="E19" s="142"/>
      <c r="F19" s="190"/>
      <c r="G19" s="142"/>
      <c r="H19" s="125"/>
      <c r="I19" s="130"/>
      <c r="J19" s="130"/>
      <c r="K19" s="131"/>
      <c r="L19" s="3"/>
      <c r="M19" s="3"/>
      <c r="N19" s="3"/>
      <c r="O19" s="5"/>
      <c r="P19" s="5"/>
      <c r="Q19" s="5"/>
      <c r="R19" s="5"/>
      <c r="S19" s="5"/>
      <c r="T19" s="5"/>
      <c r="U19" s="5"/>
      <c r="V19" s="5"/>
      <c r="W19" s="5"/>
      <c r="X19" s="5"/>
      <c r="Y19" s="5"/>
      <c r="Z19" s="5"/>
    </row>
    <row r="20" spans="1:26" ht="15.75" customHeight="1">
      <c r="A20" s="190"/>
      <c r="B20" s="141"/>
      <c r="C20" s="142"/>
      <c r="D20" s="190"/>
      <c r="E20" s="142"/>
      <c r="F20" s="190"/>
      <c r="G20" s="142"/>
      <c r="H20" s="125"/>
      <c r="I20" s="130"/>
      <c r="J20" s="130"/>
      <c r="K20" s="131"/>
      <c r="L20" s="3"/>
      <c r="M20" s="3"/>
      <c r="N20" s="3"/>
      <c r="O20" s="5"/>
      <c r="P20" s="5"/>
      <c r="Q20" s="5"/>
      <c r="R20" s="5"/>
      <c r="S20" s="5"/>
      <c r="T20" s="5"/>
      <c r="U20" s="5"/>
      <c r="V20" s="5"/>
      <c r="W20" s="5"/>
      <c r="X20" s="5"/>
      <c r="Y20" s="5"/>
      <c r="Z20" s="5"/>
    </row>
    <row r="21" spans="1:26" ht="15.75" customHeight="1">
      <c r="A21" s="190"/>
      <c r="B21" s="141"/>
      <c r="C21" s="142"/>
      <c r="D21" s="190"/>
      <c r="E21" s="142"/>
      <c r="F21" s="190"/>
      <c r="G21" s="142"/>
      <c r="H21" s="125"/>
      <c r="I21" s="130"/>
      <c r="J21" s="130"/>
      <c r="K21" s="131"/>
      <c r="L21" s="3"/>
      <c r="M21" s="3"/>
      <c r="N21" s="3"/>
      <c r="O21" s="5"/>
      <c r="P21" s="5"/>
      <c r="Q21" s="5"/>
      <c r="R21" s="5"/>
      <c r="S21" s="5"/>
      <c r="T21" s="5"/>
      <c r="U21" s="5"/>
      <c r="V21" s="5"/>
      <c r="W21" s="5"/>
      <c r="X21" s="5"/>
      <c r="Y21" s="5"/>
      <c r="Z21" s="5"/>
    </row>
    <row r="22" spans="1:26" ht="15.75" customHeight="1">
      <c r="A22" s="190"/>
      <c r="B22" s="141"/>
      <c r="C22" s="142"/>
      <c r="D22" s="190"/>
      <c r="E22" s="142"/>
      <c r="F22" s="190"/>
      <c r="G22" s="142"/>
      <c r="H22" s="125"/>
      <c r="I22" s="130"/>
      <c r="J22" s="130"/>
      <c r="K22" s="131"/>
      <c r="L22" s="3"/>
      <c r="M22" s="3"/>
      <c r="N22" s="3"/>
      <c r="O22" s="5"/>
      <c r="P22" s="5"/>
      <c r="Q22" s="5"/>
      <c r="R22" s="5"/>
      <c r="S22" s="5"/>
      <c r="T22" s="5"/>
      <c r="U22" s="5"/>
      <c r="V22" s="5"/>
      <c r="W22" s="5"/>
      <c r="X22" s="5"/>
      <c r="Y22" s="5"/>
      <c r="Z22" s="5"/>
    </row>
    <row r="23" spans="1:26" ht="15.75" customHeight="1">
      <c r="A23" s="190"/>
      <c r="B23" s="141"/>
      <c r="C23" s="142"/>
      <c r="D23" s="190"/>
      <c r="E23" s="142"/>
      <c r="F23" s="190"/>
      <c r="G23" s="142"/>
      <c r="H23" s="125"/>
      <c r="I23" s="130"/>
      <c r="J23" s="130"/>
      <c r="K23" s="131"/>
      <c r="L23" s="3"/>
      <c r="M23" s="3"/>
      <c r="N23" s="3"/>
      <c r="O23" s="5"/>
      <c r="P23" s="5"/>
      <c r="Q23" s="5"/>
      <c r="R23" s="5"/>
      <c r="S23" s="5"/>
      <c r="T23" s="5"/>
      <c r="U23" s="5"/>
      <c r="V23" s="5"/>
      <c r="W23" s="5"/>
      <c r="X23" s="5"/>
      <c r="Y23" s="5"/>
      <c r="Z23" s="5"/>
    </row>
    <row r="24" spans="1:26" ht="15.75" customHeight="1">
      <c r="A24" s="190"/>
      <c r="B24" s="141"/>
      <c r="C24" s="142"/>
      <c r="D24" s="190"/>
      <c r="E24" s="142"/>
      <c r="F24" s="190"/>
      <c r="G24" s="142"/>
      <c r="H24" s="125"/>
      <c r="I24" s="130"/>
      <c r="J24" s="130"/>
      <c r="K24" s="131"/>
      <c r="L24" s="3"/>
      <c r="M24" s="3"/>
      <c r="N24" s="3"/>
      <c r="O24" s="5"/>
      <c r="P24" s="5"/>
      <c r="Q24" s="5"/>
      <c r="R24" s="5"/>
      <c r="S24" s="5"/>
      <c r="T24" s="5"/>
      <c r="U24" s="5"/>
      <c r="V24" s="5"/>
      <c r="W24" s="5"/>
      <c r="X24" s="5"/>
      <c r="Y24" s="5"/>
      <c r="Z24" s="5"/>
    </row>
    <row r="25" spans="1:26" ht="15.75" customHeight="1">
      <c r="A25" s="190"/>
      <c r="B25" s="141"/>
      <c r="C25" s="142"/>
      <c r="D25" s="190"/>
      <c r="E25" s="142"/>
      <c r="F25" s="190"/>
      <c r="G25" s="142"/>
      <c r="H25" s="125"/>
      <c r="I25" s="130"/>
      <c r="J25" s="130"/>
      <c r="K25" s="131"/>
      <c r="L25" s="3"/>
      <c r="M25" s="3"/>
      <c r="N25" s="3"/>
      <c r="O25" s="5"/>
      <c r="P25" s="5"/>
      <c r="Q25" s="5"/>
      <c r="R25" s="5"/>
      <c r="S25" s="5"/>
      <c r="T25" s="5"/>
      <c r="U25" s="5"/>
      <c r="V25" s="5"/>
      <c r="W25" s="5"/>
      <c r="X25" s="5"/>
      <c r="Y25" s="5"/>
      <c r="Z25" s="5"/>
    </row>
    <row r="26" spans="1:26" ht="15.75" customHeight="1">
      <c r="A26" s="179" t="s">
        <v>184</v>
      </c>
      <c r="B26" s="141"/>
      <c r="C26" s="141"/>
      <c r="D26" s="141"/>
      <c r="E26" s="141"/>
      <c r="F26" s="141"/>
      <c r="G26" s="141"/>
      <c r="H26" s="141"/>
      <c r="I26" s="141"/>
      <c r="J26" s="142"/>
      <c r="K26" s="72"/>
      <c r="L26" s="3"/>
      <c r="M26" s="3"/>
      <c r="N26" s="3"/>
      <c r="O26" s="5"/>
      <c r="P26" s="5"/>
      <c r="Q26" s="5"/>
      <c r="R26" s="5"/>
      <c r="S26" s="5"/>
      <c r="T26" s="5"/>
      <c r="U26" s="5"/>
      <c r="V26" s="5"/>
      <c r="W26" s="5"/>
      <c r="X26" s="5"/>
      <c r="Y26" s="5"/>
      <c r="Z26" s="5"/>
    </row>
    <row r="27" spans="1:26" ht="15.75" customHeight="1">
      <c r="A27" s="179"/>
      <c r="B27" s="141"/>
      <c r="C27" s="142"/>
      <c r="D27" s="179">
        <v>2016</v>
      </c>
      <c r="E27" s="142"/>
      <c r="F27" s="179">
        <v>2017</v>
      </c>
      <c r="G27" s="142"/>
      <c r="H27" s="179">
        <v>2018</v>
      </c>
      <c r="I27" s="142"/>
      <c r="J27" s="76" t="s">
        <v>80</v>
      </c>
      <c r="K27" s="72"/>
      <c r="L27" s="3"/>
      <c r="M27" s="3"/>
      <c r="N27" s="3"/>
      <c r="O27" s="5"/>
      <c r="P27" s="5"/>
      <c r="Q27" s="5"/>
      <c r="R27" s="5"/>
      <c r="S27" s="5"/>
      <c r="T27" s="5"/>
      <c r="U27" s="5"/>
      <c r="V27" s="5"/>
      <c r="W27" s="5"/>
      <c r="X27" s="5"/>
      <c r="Y27" s="5"/>
      <c r="Z27" s="5"/>
    </row>
    <row r="28" spans="1:26" ht="30.75" customHeight="1">
      <c r="A28" s="179" t="s">
        <v>202</v>
      </c>
      <c r="B28" s="141"/>
      <c r="C28" s="142"/>
      <c r="D28" s="191">
        <v>5</v>
      </c>
      <c r="E28" s="142"/>
      <c r="F28" s="191">
        <v>5</v>
      </c>
      <c r="G28" s="142"/>
      <c r="H28" s="191">
        <v>0</v>
      </c>
      <c r="I28" s="142"/>
      <c r="J28" s="132">
        <f t="shared" ref="J28:J32" si="0">+SUM(D28:I28)</f>
        <v>10</v>
      </c>
      <c r="K28" s="84"/>
      <c r="L28" s="3"/>
      <c r="M28" s="3"/>
      <c r="N28" s="3"/>
      <c r="O28" s="5"/>
      <c r="P28" s="5"/>
      <c r="Q28" s="5"/>
      <c r="R28" s="5"/>
      <c r="S28" s="5"/>
      <c r="T28" s="5"/>
      <c r="U28" s="5"/>
      <c r="V28" s="5"/>
      <c r="W28" s="5"/>
      <c r="X28" s="5"/>
      <c r="Y28" s="5"/>
      <c r="Z28" s="5"/>
    </row>
    <row r="29" spans="1:26" ht="15.75" customHeight="1">
      <c r="A29" s="179" t="s">
        <v>210</v>
      </c>
      <c r="B29" s="141"/>
      <c r="C29" s="142"/>
      <c r="D29" s="191"/>
      <c r="E29" s="142"/>
      <c r="F29" s="191"/>
      <c r="G29" s="142"/>
      <c r="H29" s="191"/>
      <c r="I29" s="142"/>
      <c r="J29" s="132">
        <f t="shared" si="0"/>
        <v>0</v>
      </c>
      <c r="K29" s="84"/>
      <c r="L29" s="3"/>
      <c r="M29" s="3"/>
      <c r="N29" s="3"/>
      <c r="O29" s="5"/>
      <c r="P29" s="5"/>
      <c r="Q29" s="5"/>
      <c r="R29" s="5"/>
      <c r="S29" s="5"/>
      <c r="T29" s="5"/>
      <c r="U29" s="5"/>
      <c r="V29" s="5"/>
      <c r="W29" s="5"/>
      <c r="X29" s="5"/>
      <c r="Y29" s="5"/>
      <c r="Z29" s="5"/>
    </row>
    <row r="30" spans="1:26" ht="27" customHeight="1">
      <c r="A30" s="179" t="s">
        <v>216</v>
      </c>
      <c r="B30" s="141"/>
      <c r="C30" s="142"/>
      <c r="D30" s="191"/>
      <c r="E30" s="142"/>
      <c r="F30" s="191"/>
      <c r="G30" s="142"/>
      <c r="H30" s="191"/>
      <c r="I30" s="142"/>
      <c r="J30" s="132">
        <f t="shared" si="0"/>
        <v>0</v>
      </c>
      <c r="K30" s="84"/>
      <c r="L30" s="3"/>
      <c r="M30" s="3"/>
      <c r="N30" s="3"/>
      <c r="O30" s="5"/>
      <c r="P30" s="5"/>
      <c r="Q30" s="5"/>
      <c r="R30" s="5"/>
      <c r="S30" s="5"/>
      <c r="T30" s="5"/>
      <c r="U30" s="5"/>
      <c r="V30" s="5"/>
      <c r="W30" s="5"/>
      <c r="X30" s="5"/>
      <c r="Y30" s="5"/>
      <c r="Z30" s="5"/>
    </row>
    <row r="31" spans="1:26" ht="15.75" customHeight="1">
      <c r="A31" s="179" t="s">
        <v>418</v>
      </c>
      <c r="B31" s="141"/>
      <c r="C31" s="142"/>
      <c r="D31" s="191"/>
      <c r="E31" s="142"/>
      <c r="F31" s="191"/>
      <c r="G31" s="142"/>
      <c r="H31" s="191"/>
      <c r="I31" s="142"/>
      <c r="J31" s="132">
        <f t="shared" si="0"/>
        <v>0</v>
      </c>
      <c r="K31" s="84"/>
      <c r="L31" s="3"/>
      <c r="M31" s="3"/>
      <c r="N31" s="3"/>
      <c r="O31" s="5"/>
      <c r="P31" s="5"/>
      <c r="Q31" s="5"/>
      <c r="R31" s="5"/>
      <c r="S31" s="5"/>
      <c r="T31" s="5"/>
      <c r="U31" s="5"/>
      <c r="V31" s="5"/>
      <c r="W31" s="5"/>
      <c r="X31" s="5"/>
      <c r="Y31" s="5"/>
      <c r="Z31" s="5"/>
    </row>
    <row r="32" spans="1:26" ht="15.75" customHeight="1">
      <c r="A32" s="179" t="s">
        <v>220</v>
      </c>
      <c r="B32" s="141"/>
      <c r="C32" s="142"/>
      <c r="D32" s="192">
        <f>+SUM(D28:E30)</f>
        <v>5</v>
      </c>
      <c r="E32" s="142"/>
      <c r="F32" s="192">
        <f>+SUM(F28:G30)</f>
        <v>5</v>
      </c>
      <c r="G32" s="142"/>
      <c r="H32" s="192">
        <f>+SUM(H28:I30)</f>
        <v>0</v>
      </c>
      <c r="I32" s="142"/>
      <c r="J32" s="132">
        <f t="shared" si="0"/>
        <v>10</v>
      </c>
      <c r="K32" s="84"/>
      <c r="L32" s="3"/>
      <c r="M32" s="3"/>
      <c r="N32" s="3"/>
      <c r="O32" s="5"/>
      <c r="P32" s="5"/>
      <c r="Q32" s="5"/>
      <c r="R32" s="5"/>
      <c r="S32" s="5"/>
      <c r="T32" s="5"/>
      <c r="U32" s="5"/>
      <c r="V32" s="5"/>
      <c r="W32" s="5"/>
      <c r="X32" s="5"/>
      <c r="Y32" s="5"/>
      <c r="Z32" s="5"/>
    </row>
    <row r="33" spans="1:26" ht="15.75" customHeight="1">
      <c r="A33" s="189" t="s">
        <v>232</v>
      </c>
      <c r="B33" s="141"/>
      <c r="C33" s="141"/>
      <c r="D33" s="141"/>
      <c r="E33" s="141"/>
      <c r="F33" s="141"/>
      <c r="G33" s="141"/>
      <c r="H33" s="142"/>
      <c r="I33" s="186">
        <f>+J32</f>
        <v>10</v>
      </c>
      <c r="J33" s="142"/>
      <c r="K33" s="84"/>
      <c r="L33" s="3"/>
      <c r="M33" s="3"/>
      <c r="N33" s="3"/>
      <c r="O33" s="5"/>
      <c r="P33" s="5"/>
      <c r="Q33" s="5"/>
      <c r="R33" s="5"/>
      <c r="S33" s="5"/>
      <c r="T33" s="5"/>
      <c r="U33" s="5"/>
      <c r="V33" s="5"/>
      <c r="W33" s="5"/>
      <c r="X33" s="5"/>
      <c r="Y33" s="5"/>
      <c r="Z33" s="5"/>
    </row>
    <row r="34" spans="1:26">
      <c r="A34" s="7"/>
      <c r="B34" s="7"/>
      <c r="C34" s="7"/>
      <c r="D34" s="7"/>
      <c r="E34" s="7"/>
      <c r="F34" s="7"/>
      <c r="G34" s="7"/>
      <c r="H34" s="7"/>
      <c r="I34" s="7"/>
      <c r="J34" s="7"/>
      <c r="K34" s="88"/>
      <c r="L34" s="3"/>
      <c r="M34" s="3"/>
      <c r="N34" s="3"/>
      <c r="O34" s="5"/>
      <c r="P34" s="5"/>
      <c r="Q34" s="5"/>
      <c r="R34" s="5"/>
      <c r="S34" s="5"/>
      <c r="T34" s="5"/>
      <c r="U34" s="5"/>
      <c r="V34" s="5"/>
      <c r="W34" s="5"/>
      <c r="X34" s="5"/>
      <c r="Y34" s="5"/>
      <c r="Z34" s="5"/>
    </row>
    <row r="35" spans="1:26" ht="30" customHeight="1">
      <c r="A35" s="90" t="s">
        <v>240</v>
      </c>
      <c r="B35" s="185" t="s">
        <v>244</v>
      </c>
      <c r="C35" s="141"/>
      <c r="D35" s="141"/>
      <c r="E35" s="141"/>
      <c r="F35" s="141"/>
      <c r="G35" s="141"/>
      <c r="H35" s="141"/>
      <c r="I35" s="141"/>
      <c r="J35" s="142"/>
      <c r="K35" s="93"/>
      <c r="L35" s="3"/>
      <c r="M35" s="3"/>
      <c r="N35" s="3"/>
      <c r="O35" s="5"/>
      <c r="P35" s="5"/>
      <c r="Q35" s="5"/>
      <c r="R35" s="5"/>
      <c r="S35" s="5"/>
      <c r="T35" s="5"/>
      <c r="U35" s="5"/>
      <c r="V35" s="5"/>
      <c r="W35" s="5"/>
      <c r="X35" s="5"/>
      <c r="Y35" s="5"/>
      <c r="Z35" s="5"/>
    </row>
    <row r="36" spans="1:26" ht="30" customHeight="1">
      <c r="A36" s="95" t="s">
        <v>255</v>
      </c>
      <c r="B36" s="184" t="s">
        <v>258</v>
      </c>
      <c r="C36" s="141"/>
      <c r="D36" s="141"/>
      <c r="E36" s="141"/>
      <c r="F36" s="141"/>
      <c r="G36" s="141"/>
      <c r="H36" s="141"/>
      <c r="I36" s="141"/>
      <c r="J36" s="142"/>
      <c r="K36" s="97"/>
      <c r="L36" s="3"/>
      <c r="M36" s="3"/>
      <c r="N36" s="3"/>
      <c r="O36" s="5"/>
      <c r="P36" s="5"/>
      <c r="Q36" s="5"/>
      <c r="R36" s="5"/>
      <c r="S36" s="5"/>
      <c r="T36" s="5"/>
      <c r="U36" s="5"/>
      <c r="V36" s="5"/>
      <c r="W36" s="5"/>
      <c r="X36" s="5"/>
      <c r="Y36" s="5"/>
      <c r="Z36" s="5"/>
    </row>
    <row r="37" spans="1:26" ht="30">
      <c r="A37" s="95" t="s">
        <v>210</v>
      </c>
      <c r="B37" s="184" t="s">
        <v>261</v>
      </c>
      <c r="C37" s="141"/>
      <c r="D37" s="141"/>
      <c r="E37" s="141"/>
      <c r="F37" s="141"/>
      <c r="G37" s="141"/>
      <c r="H37" s="141"/>
      <c r="I37" s="141"/>
      <c r="J37" s="142"/>
      <c r="K37" s="97"/>
      <c r="L37" s="3"/>
      <c r="M37" s="3"/>
      <c r="N37" s="3"/>
      <c r="O37" s="5"/>
      <c r="P37" s="5"/>
      <c r="Q37" s="5"/>
      <c r="R37" s="5"/>
      <c r="S37" s="5"/>
      <c r="T37" s="5"/>
      <c r="U37" s="5"/>
      <c r="V37" s="5"/>
      <c r="W37" s="5"/>
      <c r="X37" s="5"/>
      <c r="Y37" s="5"/>
      <c r="Z37" s="5"/>
    </row>
    <row r="38" spans="1:26" ht="30" customHeight="1">
      <c r="A38" s="95" t="s">
        <v>216</v>
      </c>
      <c r="B38" s="184" t="s">
        <v>265</v>
      </c>
      <c r="C38" s="141"/>
      <c r="D38" s="141"/>
      <c r="E38" s="141"/>
      <c r="F38" s="141"/>
      <c r="G38" s="141"/>
      <c r="H38" s="141"/>
      <c r="I38" s="141"/>
      <c r="J38" s="142"/>
      <c r="K38" s="97"/>
      <c r="L38" s="3"/>
      <c r="M38" s="3"/>
      <c r="N38" s="3"/>
      <c r="O38" s="5"/>
      <c r="P38" s="5"/>
      <c r="Q38" s="5"/>
      <c r="R38" s="5"/>
      <c r="S38" s="5"/>
      <c r="T38" s="5"/>
      <c r="U38" s="5"/>
      <c r="V38" s="5"/>
      <c r="W38" s="5"/>
      <c r="X38" s="5"/>
      <c r="Y38" s="5"/>
      <c r="Z38" s="5"/>
    </row>
    <row r="39" spans="1:26">
      <c r="A39" s="3"/>
      <c r="B39" s="3"/>
      <c r="C39" s="3"/>
      <c r="D39" s="3"/>
      <c r="E39" s="3"/>
      <c r="F39" s="3"/>
      <c r="G39" s="3"/>
      <c r="H39" s="3"/>
      <c r="I39" s="3"/>
      <c r="J39" s="3"/>
      <c r="K39" s="3"/>
      <c r="L39" s="3"/>
      <c r="M39" s="3"/>
      <c r="N39" s="3"/>
      <c r="O39" s="5"/>
      <c r="P39" s="5"/>
      <c r="Q39" s="5"/>
      <c r="R39" s="5"/>
      <c r="S39" s="5"/>
      <c r="T39" s="5"/>
      <c r="U39" s="5"/>
      <c r="V39" s="5"/>
      <c r="W39" s="5"/>
      <c r="X39" s="5"/>
      <c r="Y39" s="5"/>
      <c r="Z39" s="5"/>
    </row>
    <row r="40" spans="1:26">
      <c r="A40" s="3"/>
      <c r="B40" s="3"/>
      <c r="C40" s="3"/>
      <c r="D40" s="3"/>
      <c r="E40" s="3"/>
      <c r="F40" s="3"/>
      <c r="G40" s="3"/>
      <c r="H40" s="3"/>
      <c r="I40" s="3"/>
      <c r="J40" s="3"/>
      <c r="K40" s="3"/>
      <c r="L40" s="3"/>
      <c r="M40" s="3"/>
      <c r="N40" s="3"/>
      <c r="O40" s="5"/>
      <c r="P40" s="5"/>
      <c r="Q40" s="5"/>
      <c r="R40" s="5"/>
      <c r="S40" s="5"/>
      <c r="T40" s="5"/>
      <c r="U40" s="5"/>
      <c r="V40" s="5"/>
      <c r="W40" s="5"/>
      <c r="X40" s="5"/>
      <c r="Y40" s="5"/>
      <c r="Z40" s="5"/>
    </row>
    <row r="41" spans="1:26">
      <c r="A41" s="3"/>
      <c r="B41" s="3"/>
      <c r="C41" s="3"/>
      <c r="D41" s="3"/>
      <c r="E41" s="3"/>
      <c r="F41" s="3"/>
      <c r="G41" s="3"/>
      <c r="H41" s="3"/>
      <c r="I41" s="3"/>
      <c r="J41" s="3"/>
      <c r="K41" s="3"/>
      <c r="L41" s="3"/>
      <c r="M41" s="3"/>
      <c r="N41" s="3"/>
      <c r="O41" s="5"/>
      <c r="P41" s="5"/>
      <c r="Q41" s="5"/>
      <c r="R41" s="5"/>
      <c r="S41" s="5"/>
      <c r="T41" s="5"/>
      <c r="U41" s="5"/>
      <c r="V41" s="5"/>
      <c r="W41" s="5"/>
      <c r="X41" s="5"/>
      <c r="Y41" s="5"/>
      <c r="Z41" s="5"/>
    </row>
    <row r="42" spans="1:26">
      <c r="A42" s="3"/>
      <c r="B42" s="3"/>
      <c r="C42" s="3"/>
      <c r="D42" s="3"/>
      <c r="E42" s="3"/>
      <c r="F42" s="3"/>
      <c r="G42" s="3"/>
      <c r="H42" s="3"/>
      <c r="I42" s="3"/>
      <c r="J42" s="3"/>
      <c r="K42" s="3"/>
      <c r="L42" s="3"/>
      <c r="M42" s="3"/>
      <c r="N42" s="3"/>
      <c r="O42" s="5"/>
      <c r="P42" s="5"/>
      <c r="Q42" s="5"/>
      <c r="R42" s="5"/>
      <c r="S42" s="5"/>
      <c r="T42" s="5"/>
      <c r="U42" s="5"/>
      <c r="V42" s="5"/>
      <c r="W42" s="5"/>
      <c r="X42" s="5"/>
      <c r="Y42" s="5"/>
      <c r="Z42" s="5"/>
    </row>
    <row r="43" spans="1:26">
      <c r="A43" s="3"/>
      <c r="B43" s="3"/>
      <c r="C43" s="3"/>
      <c r="D43" s="3"/>
      <c r="E43" s="3"/>
      <c r="F43" s="3"/>
      <c r="G43" s="3"/>
      <c r="H43" s="3"/>
      <c r="I43" s="3"/>
      <c r="J43" s="3"/>
      <c r="K43" s="3"/>
      <c r="L43" s="3"/>
      <c r="M43" s="3"/>
      <c r="N43" s="3"/>
      <c r="O43" s="5"/>
      <c r="P43" s="5"/>
      <c r="Q43" s="5"/>
      <c r="R43" s="5"/>
      <c r="S43" s="5"/>
      <c r="T43" s="5"/>
      <c r="U43" s="5"/>
      <c r="V43" s="5"/>
      <c r="W43" s="5"/>
      <c r="X43" s="5"/>
      <c r="Y43" s="5"/>
      <c r="Z43" s="5"/>
    </row>
    <row r="44" spans="1:26" hidden="1">
      <c r="A44" s="3" t="s">
        <v>26</v>
      </c>
      <c r="B44" s="3"/>
      <c r="C44" s="3"/>
      <c r="D44" s="3"/>
      <c r="E44" s="3"/>
      <c r="F44" s="3"/>
      <c r="G44" s="3"/>
      <c r="H44" s="3"/>
      <c r="I44" s="3"/>
      <c r="J44" s="3"/>
      <c r="K44" s="3"/>
      <c r="L44" s="3"/>
      <c r="M44" s="3"/>
      <c r="N44" s="3"/>
      <c r="O44" s="5"/>
      <c r="P44" s="5"/>
      <c r="Q44" s="5"/>
      <c r="R44" s="5"/>
      <c r="S44" s="5"/>
      <c r="T44" s="5"/>
      <c r="U44" s="5"/>
      <c r="V44" s="5"/>
      <c r="W44" s="5"/>
      <c r="X44" s="5"/>
      <c r="Y44" s="5"/>
      <c r="Z44" s="5"/>
    </row>
    <row r="45" spans="1:26" hidden="1">
      <c r="A45" s="3" t="s">
        <v>178</v>
      </c>
      <c r="B45" s="3"/>
      <c r="C45" s="3"/>
      <c r="D45" s="3"/>
      <c r="E45" s="3"/>
      <c r="F45" s="3"/>
      <c r="G45" s="3"/>
      <c r="H45" s="3"/>
      <c r="I45" s="3"/>
      <c r="J45" s="3"/>
      <c r="K45" s="3"/>
      <c r="L45" s="3"/>
      <c r="M45" s="3"/>
      <c r="N45" s="3"/>
      <c r="O45" s="5"/>
      <c r="P45" s="5"/>
      <c r="Q45" s="5"/>
      <c r="R45" s="5"/>
      <c r="S45" s="5"/>
      <c r="T45" s="5"/>
      <c r="U45" s="5"/>
      <c r="V45" s="5"/>
      <c r="W45" s="5"/>
      <c r="X45" s="5"/>
      <c r="Y45" s="5"/>
      <c r="Z45" s="5"/>
    </row>
    <row r="46" spans="1:26" hidden="1">
      <c r="A46" s="3" t="s">
        <v>224</v>
      </c>
      <c r="B46" s="3"/>
      <c r="C46" s="3"/>
      <c r="D46" s="3"/>
      <c r="E46" s="3"/>
      <c r="F46" s="3"/>
      <c r="G46" s="3"/>
      <c r="H46" s="3"/>
      <c r="I46" s="3"/>
      <c r="J46" s="3"/>
      <c r="K46" s="3"/>
      <c r="L46" s="3"/>
      <c r="M46" s="3"/>
      <c r="N46" s="3"/>
      <c r="O46" s="5"/>
      <c r="P46" s="5"/>
      <c r="Q46" s="5"/>
      <c r="R46" s="5"/>
      <c r="S46" s="5"/>
      <c r="T46" s="5"/>
      <c r="U46" s="5"/>
      <c r="V46" s="5"/>
      <c r="W46" s="5"/>
      <c r="X46" s="5"/>
      <c r="Y46" s="5"/>
      <c r="Z46" s="5"/>
    </row>
    <row r="47" spans="1:26" hidden="1">
      <c r="A47" s="3" t="s">
        <v>419</v>
      </c>
      <c r="B47" s="3"/>
      <c r="C47" s="3"/>
      <c r="D47" s="3"/>
      <c r="E47" s="3"/>
      <c r="F47" s="3"/>
      <c r="G47" s="3"/>
      <c r="H47" s="3"/>
      <c r="I47" s="3"/>
      <c r="J47" s="3"/>
      <c r="K47" s="3"/>
      <c r="L47" s="3"/>
      <c r="M47" s="3"/>
      <c r="N47" s="3"/>
      <c r="O47" s="5"/>
      <c r="P47" s="5"/>
      <c r="Q47" s="5"/>
      <c r="R47" s="5"/>
      <c r="S47" s="5"/>
      <c r="T47" s="5"/>
      <c r="U47" s="5"/>
      <c r="V47" s="5"/>
      <c r="W47" s="5"/>
      <c r="X47" s="5"/>
      <c r="Y47" s="5"/>
      <c r="Z47" s="5"/>
    </row>
    <row r="48" spans="1:26" hidden="1">
      <c r="A48" s="3" t="s">
        <v>383</v>
      </c>
      <c r="B48" s="3"/>
      <c r="C48" s="3"/>
      <c r="D48" s="3"/>
      <c r="E48" s="3"/>
      <c r="F48" s="3"/>
      <c r="G48" s="3"/>
      <c r="H48" s="3"/>
      <c r="I48" s="3"/>
      <c r="J48" s="3"/>
      <c r="K48" s="3"/>
      <c r="L48" s="3"/>
      <c r="M48" s="3"/>
      <c r="N48" s="3"/>
      <c r="O48" s="5"/>
      <c r="P48" s="5"/>
      <c r="Q48" s="5"/>
      <c r="R48" s="5"/>
      <c r="S48" s="5"/>
      <c r="T48" s="5"/>
      <c r="U48" s="5"/>
      <c r="V48" s="5"/>
      <c r="W48" s="5"/>
      <c r="X48" s="5"/>
      <c r="Y48" s="5"/>
      <c r="Z48" s="5"/>
    </row>
    <row r="49" spans="1:26" hidden="1">
      <c r="A49" s="3" t="s">
        <v>420</v>
      </c>
      <c r="B49" s="3"/>
      <c r="C49" s="3"/>
      <c r="D49" s="3"/>
      <c r="E49" s="3"/>
      <c r="F49" s="3"/>
      <c r="G49" s="3"/>
      <c r="H49" s="3"/>
      <c r="I49" s="3"/>
      <c r="J49" s="3"/>
      <c r="K49" s="3"/>
      <c r="L49" s="3"/>
      <c r="M49" s="3"/>
      <c r="N49" s="3"/>
      <c r="O49" s="5"/>
      <c r="P49" s="5"/>
      <c r="Q49" s="5"/>
      <c r="R49" s="5"/>
      <c r="S49" s="5"/>
      <c r="T49" s="5"/>
      <c r="U49" s="5"/>
      <c r="V49" s="5"/>
      <c r="W49" s="5"/>
      <c r="X49" s="5"/>
      <c r="Y49" s="5"/>
      <c r="Z49" s="5"/>
    </row>
    <row r="50" spans="1:26" hidden="1">
      <c r="A50" s="3" t="s">
        <v>421</v>
      </c>
      <c r="B50" s="3"/>
      <c r="C50" s="3"/>
      <c r="D50" s="3"/>
      <c r="E50" s="3"/>
      <c r="F50" s="3"/>
      <c r="G50" s="3"/>
      <c r="H50" s="3"/>
      <c r="I50" s="3"/>
      <c r="J50" s="3"/>
      <c r="K50" s="3"/>
      <c r="L50" s="3"/>
      <c r="M50" s="3"/>
      <c r="N50" s="3"/>
      <c r="O50" s="5"/>
      <c r="P50" s="5"/>
      <c r="Q50" s="5"/>
      <c r="R50" s="5"/>
      <c r="S50" s="5"/>
      <c r="T50" s="5"/>
      <c r="U50" s="5"/>
      <c r="V50" s="5"/>
      <c r="W50" s="5"/>
      <c r="X50" s="5"/>
      <c r="Y50" s="5"/>
      <c r="Z50" s="5"/>
    </row>
    <row r="51" spans="1:26" hidden="1">
      <c r="A51" s="3" t="s">
        <v>362</v>
      </c>
      <c r="B51" s="3"/>
      <c r="C51" s="3"/>
      <c r="D51" s="3"/>
      <c r="E51" s="3"/>
      <c r="F51" s="3"/>
      <c r="G51" s="3"/>
      <c r="H51" s="3"/>
      <c r="I51" s="3"/>
      <c r="J51" s="3"/>
      <c r="K51" s="3"/>
      <c r="L51" s="3"/>
      <c r="M51" s="3"/>
      <c r="N51" s="3"/>
      <c r="O51" s="5"/>
      <c r="P51" s="5"/>
      <c r="Q51" s="5"/>
      <c r="R51" s="5"/>
      <c r="S51" s="5"/>
      <c r="T51" s="5"/>
      <c r="U51" s="5"/>
      <c r="V51" s="5"/>
      <c r="W51" s="5"/>
      <c r="X51" s="5"/>
      <c r="Y51" s="5"/>
      <c r="Z51" s="5"/>
    </row>
    <row r="52" spans="1:26" hidden="1">
      <c r="A52" s="3"/>
      <c r="B52" s="3"/>
      <c r="C52" s="3"/>
      <c r="D52" s="3"/>
      <c r="E52" s="3"/>
      <c r="F52" s="3"/>
      <c r="G52" s="3"/>
      <c r="H52" s="3"/>
      <c r="I52" s="3"/>
      <c r="J52" s="3"/>
      <c r="K52" s="3"/>
      <c r="L52" s="3"/>
      <c r="M52" s="3"/>
      <c r="N52" s="3"/>
      <c r="O52" s="5"/>
      <c r="P52" s="5"/>
      <c r="Q52" s="5"/>
      <c r="R52" s="5"/>
      <c r="S52" s="5"/>
      <c r="T52" s="5"/>
      <c r="U52" s="5"/>
      <c r="V52" s="5"/>
      <c r="W52" s="5"/>
      <c r="X52" s="5"/>
      <c r="Y52" s="5"/>
      <c r="Z52" s="5"/>
    </row>
    <row r="53" spans="1:26">
      <c r="A53" s="3"/>
      <c r="B53" s="3"/>
      <c r="C53" s="3"/>
      <c r="D53" s="3"/>
      <c r="E53" s="3"/>
      <c r="F53" s="3"/>
      <c r="G53" s="3"/>
      <c r="H53" s="3"/>
      <c r="I53" s="3"/>
      <c r="J53" s="3"/>
      <c r="K53" s="3"/>
      <c r="L53" s="3"/>
      <c r="M53" s="3"/>
      <c r="N53" s="3"/>
      <c r="O53" s="5"/>
      <c r="P53" s="5"/>
      <c r="Q53" s="5"/>
      <c r="R53" s="5"/>
      <c r="S53" s="5"/>
      <c r="T53" s="5"/>
      <c r="U53" s="5"/>
      <c r="V53" s="5"/>
      <c r="W53" s="5"/>
      <c r="X53" s="5"/>
      <c r="Y53" s="5"/>
      <c r="Z53" s="5"/>
    </row>
    <row r="54" spans="1:26">
      <c r="A54" s="3"/>
      <c r="B54" s="3"/>
      <c r="C54" s="3"/>
      <c r="D54" s="3"/>
      <c r="E54" s="3"/>
      <c r="F54" s="3"/>
      <c r="G54" s="3"/>
      <c r="H54" s="3"/>
      <c r="I54" s="3"/>
      <c r="J54" s="3"/>
      <c r="K54" s="3"/>
      <c r="L54" s="3"/>
      <c r="M54" s="3"/>
      <c r="N54" s="3"/>
      <c r="O54" s="5"/>
      <c r="P54" s="5"/>
      <c r="Q54" s="5"/>
      <c r="R54" s="5"/>
      <c r="S54" s="5"/>
      <c r="T54" s="5"/>
      <c r="U54" s="5"/>
      <c r="V54" s="5"/>
      <c r="W54" s="5"/>
      <c r="X54" s="5"/>
      <c r="Y54" s="5"/>
      <c r="Z54" s="5"/>
    </row>
    <row r="55" spans="1:26">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8">
    <mergeCell ref="B38:J38"/>
    <mergeCell ref="D17:E17"/>
    <mergeCell ref="D18:E18"/>
    <mergeCell ref="D24:E24"/>
    <mergeCell ref="D23:E23"/>
    <mergeCell ref="D21:E21"/>
    <mergeCell ref="D22:E22"/>
    <mergeCell ref="A22:C22"/>
    <mergeCell ref="A21:C21"/>
    <mergeCell ref="A23:C23"/>
    <mergeCell ref="A30:C30"/>
    <mergeCell ref="A29:C29"/>
    <mergeCell ref="A24:C24"/>
    <mergeCell ref="A28:C28"/>
    <mergeCell ref="A33:H33"/>
    <mergeCell ref="I33:J33"/>
    <mergeCell ref="B37:J37"/>
    <mergeCell ref="A27:C27"/>
    <mergeCell ref="A26:J26"/>
    <mergeCell ref="D27:E27"/>
    <mergeCell ref="A25:C25"/>
    <mergeCell ref="D25:E25"/>
    <mergeCell ref="B35:J35"/>
    <mergeCell ref="B36:J36"/>
    <mergeCell ref="A32:C32"/>
    <mergeCell ref="F31:G31"/>
    <mergeCell ref="F32:G32"/>
    <mergeCell ref="D32:E32"/>
    <mergeCell ref="H32:I32"/>
    <mergeCell ref="A31:C31"/>
    <mergeCell ref="F21:G21"/>
    <mergeCell ref="F22:G22"/>
    <mergeCell ref="F19:G19"/>
    <mergeCell ref="F18:G18"/>
    <mergeCell ref="H27:I27"/>
    <mergeCell ref="F27:G27"/>
    <mergeCell ref="F23:G23"/>
    <mergeCell ref="F25:G25"/>
    <mergeCell ref="F24:G24"/>
    <mergeCell ref="H31:I31"/>
    <mergeCell ref="D30:E30"/>
    <mergeCell ref="D29:E29"/>
    <mergeCell ref="D28:E28"/>
    <mergeCell ref="D31:E31"/>
    <mergeCell ref="F30:G30"/>
    <mergeCell ref="H29:I29"/>
    <mergeCell ref="H28:I28"/>
    <mergeCell ref="F29:G29"/>
    <mergeCell ref="F28:G28"/>
    <mergeCell ref="H30:I30"/>
    <mergeCell ref="A9:B9"/>
    <mergeCell ref="A7:B8"/>
    <mergeCell ref="K10:K11"/>
    <mergeCell ref="J10:J11"/>
    <mergeCell ref="C9:F9"/>
    <mergeCell ref="J9:K9"/>
    <mergeCell ref="J7:K8"/>
    <mergeCell ref="G9:I9"/>
    <mergeCell ref="G7:I8"/>
    <mergeCell ref="D11:E11"/>
    <mergeCell ref="D10:G10"/>
    <mergeCell ref="F11:G11"/>
    <mergeCell ref="I10:I11"/>
    <mergeCell ref="H10:H11"/>
    <mergeCell ref="A10:C11"/>
    <mergeCell ref="C7:F8"/>
    <mergeCell ref="B5:H5"/>
    <mergeCell ref="J5:K5"/>
    <mergeCell ref="B4:K4"/>
    <mergeCell ref="B1:K1"/>
    <mergeCell ref="B2:K2"/>
    <mergeCell ref="C6:K6"/>
    <mergeCell ref="A6:B6"/>
    <mergeCell ref="A1:A2"/>
    <mergeCell ref="A3:K3"/>
    <mergeCell ref="A20:C20"/>
    <mergeCell ref="F20:G20"/>
    <mergeCell ref="D20:E20"/>
    <mergeCell ref="A17:C17"/>
    <mergeCell ref="F17:G17"/>
    <mergeCell ref="F13:G13"/>
    <mergeCell ref="F16:G16"/>
    <mergeCell ref="F15:G15"/>
    <mergeCell ref="F14:G14"/>
    <mergeCell ref="A12:C12"/>
    <mergeCell ref="D12:E12"/>
    <mergeCell ref="D16:E16"/>
    <mergeCell ref="D15:E15"/>
    <mergeCell ref="F12:G12"/>
    <mergeCell ref="A19:C19"/>
    <mergeCell ref="A18:C18"/>
    <mergeCell ref="D14:E14"/>
    <mergeCell ref="D13:E13"/>
    <mergeCell ref="A15:C15"/>
    <mergeCell ref="A16:C16"/>
    <mergeCell ref="A13:C13"/>
    <mergeCell ref="A14:C14"/>
    <mergeCell ref="D19:E19"/>
  </mergeCells>
  <dataValidations count="1">
    <dataValidation type="list" allowBlank="1" showInputMessage="1" showErrorMessage="1" prompt=" - Elegir un objetivo estratégico de la lista" sqref="C6">
      <formula1>$A$44:$A$51</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33</vt:i4>
      </vt:variant>
    </vt:vector>
  </HeadingPairs>
  <TitlesOfParts>
    <vt:vector size="48" baseType="lpstr">
      <vt:lpstr>0.Inicio</vt:lpstr>
      <vt:lpstr>1.Matriz de Plan de acción</vt:lpstr>
      <vt:lpstr>3. Plan detallado iniciativas</vt:lpstr>
      <vt:lpstr>Programa de Oferta Integrada en</vt:lpstr>
      <vt:lpstr>Programa de Gestión de la Calid</vt:lpstr>
      <vt:lpstr>Programa de estímulos para estu</vt:lpstr>
      <vt:lpstr>Programa de Fortalecimiento de </vt:lpstr>
      <vt:lpstr>Proyecto CERN</vt:lpstr>
      <vt:lpstr>Programa para el  fortalecimien</vt:lpstr>
      <vt:lpstr>Proyecto de actualización de la</vt:lpstr>
      <vt:lpstr>Programa de sistematización de </vt:lpstr>
      <vt:lpstr>Proyecto Observatorio Tatacoa T</vt:lpstr>
      <vt:lpstr>Poyecto para la adecuación de m</vt:lpstr>
      <vt:lpstr>3.Matriz de asuntosclaves</vt:lpstr>
      <vt:lpstr>4.Matriz ident.iniciativas</vt:lpstr>
      <vt:lpstr>'1.Matriz de Plan de acción'!_ftn3</vt:lpstr>
      <vt:lpstr>'3.Matriz de asuntosclaves'!_ftn3</vt:lpstr>
      <vt:lpstr>'4.Matriz ident.iniciativas'!_ftn3</vt:lpstr>
      <vt:lpstr>'1.Matriz de Plan de acción'!_ftn4</vt:lpstr>
      <vt:lpstr>'3.Matriz de asuntosclaves'!_ftn4</vt:lpstr>
      <vt:lpstr>'4.Matriz ident.iniciativas'!_ftn4</vt:lpstr>
      <vt:lpstr>'1.Matriz de Plan de acción'!_ftn5</vt:lpstr>
      <vt:lpstr>'3.Matriz de asuntosclaves'!_ftn5</vt:lpstr>
      <vt:lpstr>'4.Matriz ident.iniciativas'!_ftn5</vt:lpstr>
      <vt:lpstr>'1.Matriz de Plan de acción'!_ftn6</vt:lpstr>
      <vt:lpstr>'3.Matriz de asuntosclaves'!_ftn6</vt:lpstr>
      <vt:lpstr>'4.Matriz ident.iniciativas'!_ftn6</vt:lpstr>
      <vt:lpstr>'1.Matriz de Plan de acción'!_ftn7</vt:lpstr>
      <vt:lpstr>'3.Matriz de asuntosclaves'!_ftn7</vt:lpstr>
      <vt:lpstr>'4.Matriz ident.iniciativas'!_ftn7</vt:lpstr>
      <vt:lpstr>'1.Matriz de Plan de acción'!_ftnref1</vt:lpstr>
      <vt:lpstr>'3.Matriz de asuntosclaves'!_ftnref1</vt:lpstr>
      <vt:lpstr>'4.Matriz ident.iniciativas'!_ftnref1</vt:lpstr>
      <vt:lpstr>'1.Matriz de Plan de acción'!_ftnref2</vt:lpstr>
      <vt:lpstr>'3.Matriz de asuntosclaves'!_ftnref2</vt:lpstr>
      <vt:lpstr>'4.Matriz ident.iniciativas'!_ftnref2</vt:lpstr>
      <vt:lpstr>'1.Matriz de Plan de acción'!_ftnref3</vt:lpstr>
      <vt:lpstr>'3.Matriz de asuntosclaves'!_ftnref3</vt:lpstr>
      <vt:lpstr>'4.Matriz ident.iniciativas'!_ftnref3</vt:lpstr>
      <vt:lpstr>'1.Matriz de Plan de acción'!_ftnref4</vt:lpstr>
      <vt:lpstr>'3.Matriz de asuntosclaves'!_ftnref4</vt:lpstr>
      <vt:lpstr>'4.Matriz ident.iniciativas'!_ftnref4</vt:lpstr>
      <vt:lpstr>'1.Matriz de Plan de acción'!_ftnref5</vt:lpstr>
      <vt:lpstr>'3.Matriz de asuntosclaves'!_ftnref5</vt:lpstr>
      <vt:lpstr>'4.Matriz ident.iniciativas'!_ftnref5</vt:lpstr>
      <vt:lpstr>'1.Matriz de Plan de acción'!_ftnref6</vt:lpstr>
      <vt:lpstr>'3.Matriz de asuntosclaves'!_ftnref6</vt:lpstr>
      <vt:lpstr>'4.Matriz ident.iniciativas'!_ftnref6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Comunicaciones Exact</dc:creator>
  <cp:lastModifiedBy>Comunicaciones Exact</cp:lastModifiedBy>
  <dcterms:created xsi:type="dcterms:W3CDTF">2016-08-12T20:24:10Z</dcterms:created>
  <dcterms:modified xsi:type="dcterms:W3CDTF">2016-08-12T20:24:11Z</dcterms:modified>
</cp:coreProperties>
</file>